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2"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<sst xmlns="http://schemas.openxmlformats.org/spreadsheetml/2006/main" count="592" uniqueCount="375">
  <si>
    <t>海口江东综合机房楼项目工程检测报价清单</t>
  </si>
  <si>
    <t>序号</t>
  </si>
  <si>
    <t>检验项目</t>
  </si>
  <si>
    <t>试验抽检频率</t>
  </si>
  <si>
    <t>本工程使用数量</t>
  </si>
  <si>
    <t>试验内容</t>
  </si>
  <si>
    <t>常规试验组数</t>
  </si>
  <si>
    <t>含税单价
（元/单位）</t>
  </si>
  <si>
    <t>税率</t>
  </si>
  <si>
    <t>合计含税金额（元）</t>
  </si>
  <si>
    <t>备注</t>
  </si>
  <si>
    <t>一、常规材料（结构）</t>
  </si>
  <si>
    <t>钢筋</t>
  </si>
  <si>
    <t>每批由同一牌号、同一炉罐号、同一尺寸的钢筋组成。每批重量通常不大于60t。超过60t的部分，每增加40t（或不足40t的余数），增加一个拉伸试验试样和一个弯曲试验试样。</t>
  </si>
  <si>
    <t>----</t>
  </si>
  <si>
    <t>外观、尺寸、屈服强度、抗拉强度、伸长率、弯曲性能、重量偏差、最大力总延伸率</t>
  </si>
  <si>
    <t>钢筋机械连接接头</t>
  </si>
  <si>
    <t>1、抽检应按验收批进行，同钢筋生产厂、同强度等级、同规格、同类型和同型式接头应以500个为一个验收批进行检验与验收，不足500个也应作为一个验收批。</t>
  </si>
  <si>
    <t>抗拉强度</t>
  </si>
  <si>
    <t>钢筋焊接接头检验</t>
  </si>
  <si>
    <t>钢筋闪光对焊接头：在同一台班内，由同一个焊工完成的300个同牌号、同直径钢筋焊接接头应作为一批。当同一台班内焊接的接头数量较少，可在一周之内累计计算；累计仍不足300个接头时，应按一批计算。</t>
  </si>
  <si>
    <t>抗拉强度、弯曲性能</t>
  </si>
  <si>
    <t>水泥</t>
  </si>
  <si>
    <t>按同一生产厂家、同一品种、同一代号、同一强度等级且连续进场的水泥，袋装水泥不超过200t为一批，散装水泥不超过500t为一批，每批抽样数量不应少于1次。</t>
  </si>
  <si>
    <t>强度、安定性、凝结时间、氯离子含量、细度、水泥标准稠度用水量、流动度</t>
  </si>
  <si>
    <t>混凝土外加剂</t>
  </si>
  <si>
    <t>每50t为一检验批，不足50t时也应按一个检验批计。</t>
  </si>
  <si>
    <t>高效减水剂：pH值、密度(或细度)、含固量(或含水率)、减水率；
缓凝型高效减水剂还应检验凝结时间差。</t>
  </si>
  <si>
    <t>膨胀剂</t>
  </si>
  <si>
    <t>每200t为一检验批，不足200t时也应按一个检验批计。</t>
  </si>
  <si>
    <t>膨胀剂：水中7d限制膨胀率和细度</t>
  </si>
  <si>
    <t>混凝土用矿物掺合料</t>
  </si>
  <si>
    <t>粉煤灰不超过200t为一批。</t>
  </si>
  <si>
    <t>粉煤灰：细度、需水量比、烧失比、安定性（C类粉煤灰）</t>
  </si>
  <si>
    <t>粗骨料</t>
  </si>
  <si>
    <t>1、使用单位应按砂或石的同产地同规格分批验收。采用大型工具(如火车、货船或汽车)运输的，应以400m3或600t为一验收批；采用小型工具(如拖拉机等)运输的，应以200m3或300t为一验收批。不足上述量者，应按一验收批进行验收。
2、当砂或石的质量比较稳定、进料量又较大时，可以1000t为一验收批。“当质量比较稳定，进料量又较大时，可定期检验”系指日进量在1000t以上，连续复检五次以上合格，可按1000t为一批。</t>
  </si>
  <si>
    <t>颗粒级配（筛分析）、含泥量、泥块含量、针片状颗粒含量、坚固性、压碎指标。</t>
  </si>
  <si>
    <t>细骨料</t>
  </si>
  <si>
    <t>颗粒级配（筛分析）、含泥量、泥块含量、坚固性、压碎指标、氯离子含量</t>
  </si>
  <si>
    <t>混凝土</t>
  </si>
  <si>
    <t>同一材料、同一强度等级和技术指标，配合比设计（验证）1次。</t>
  </si>
  <si>
    <t>拌合物配合比分析</t>
  </si>
  <si>
    <t>混凝土试件</t>
  </si>
  <si>
    <t>1、混凝土有抗水渗透性指标要求时，应在施工现场随机抽取试件进行耐久性检验。
2、同一配合比的混凝土，取样不应少于一次。
3、连续浇筑混凝土每500m3应留置一组抗渗试件。</t>
  </si>
  <si>
    <t>混凝土抗水渗透性能</t>
  </si>
  <si>
    <t>对同一配合比混凝土，取样与试件留置应符合下列规定：
1．每拌制100盘且不超过100m3时，取样不得少于一次；
2．每工作班拌制不足100盘时，取样不得少于一次；
3．连续浇筑超过1000m3时，每200m3取样不得少于一次；
4．每一楼层取样不得少于一次；
5．每次取样应至少留置一组试件。</t>
  </si>
  <si>
    <t>抗压强度</t>
  </si>
  <si>
    <t>同养试块</t>
  </si>
  <si>
    <t>1、同一强度等级的同条件养护试件不宜少于10组，且不应少于3组。
2、每连续两层楼取样不应少于1组。
3、每2000m3取样不得少于一组。</t>
  </si>
  <si>
    <t>抗压强度
（同养试块）</t>
  </si>
  <si>
    <t>砖</t>
  </si>
  <si>
    <t>1、烧结普通砖、混凝土实心砖 每 15 万块为一验收批。
2、烧结多孔砖、混凝土多孔砖、 蒸压灰砂砖及蒸压粉煤灰砖每 10 万块为一验收批。</t>
  </si>
  <si>
    <t>抗压强度、抗折强度（承重墙 体 的 多 孔 砖、蒸压普通砖），最小壁厚 及 最 小 肋 厚 （非烧结含孔块材），孔洞率 （承重多孔砖和小砌块）</t>
  </si>
  <si>
    <t>砂浆配合比设计</t>
  </si>
  <si>
    <t>砂浆配合比设计
检查数量：同一材料、同一强度等级和技术指标，配合比设计1次。</t>
  </si>
  <si>
    <t>M5、M7.5、M10</t>
  </si>
  <si>
    <t>砂浆试块</t>
  </si>
  <si>
    <t>1、每一检验批且不超过250m3砌体的各类、各强度等级的普通砌筑砂浆，每台搅拌机应至少抽检一次。
2、同类型、强度等级的砂浆试块不应少于3组。
3、验收批的预拌砂浆、蒸压加气混凝土砌块专用砂浆，抽检可为3组。</t>
  </si>
  <si>
    <t>蒸压加气混凝土砌块</t>
  </si>
  <si>
    <t>同品种、同规格、同等级按2000m³为一批，不足2000m³的按一批计</t>
  </si>
  <si>
    <t>干密度、抗压强度</t>
  </si>
  <si>
    <t>挡土墙</t>
  </si>
  <si>
    <t>每道挡土墙基槽抽检 3 点。</t>
  </si>
  <si>
    <t>---</t>
  </si>
  <si>
    <t>地基承载力（轻型动力触探）</t>
  </si>
  <si>
    <t>钢筋： 
同一牌号、同炉罐号、同 
规格，每 60t 为一批，不足此 
数也按一批计，每批抽检一次。</t>
  </si>
  <si>
    <t>屈服强度、抗拉强度、伸长率、弯曲性能、重量偏差、最大力总延伸率</t>
  </si>
  <si>
    <t>混凝土配合比设计： 
同一材料、同一强度等级 
和技术指标，配合比设计 1 次。</t>
  </si>
  <si>
    <t>C15、C30</t>
  </si>
  <si>
    <t>混凝土强度： 
每班或每 100m3取 1 组(3块)，少于规定按 1 组计。</t>
  </si>
  <si>
    <t>分计</t>
  </si>
  <si>
    <t>一、常规材料（给排水）</t>
  </si>
  <si>
    <t>回填（土、砂）</t>
  </si>
  <si>
    <t>刚性管道：
垫层：每 100m 检测一组。
沟槽在路基范围内、外：两井之间或每 1000m2 检测一组。
柔性管道：
管道基础：每 100m 检测一组。
管道两侧和管顶以上：两井之间 或每 1000m2 检测一组。</t>
  </si>
  <si>
    <t>压实度</t>
  </si>
  <si>
    <t>每一种回填材料各做一组，回填前送检</t>
  </si>
  <si>
    <t>击实</t>
  </si>
  <si>
    <t>砂的相对密度</t>
  </si>
  <si>
    <r>
      <rPr>
        <sz val="10"/>
        <rFont val="宋体"/>
        <charset val="134"/>
      </rPr>
      <t>条件相同的回填材料，每铺筑</t>
    </r>
    <r>
      <rPr>
        <sz val="10"/>
        <rFont val="Calibri"/>
        <charset val="134"/>
      </rPr>
      <t xml:space="preserve"> 1000m2 </t>
    </r>
    <r>
      <rPr>
        <sz val="10"/>
        <rFont val="宋体"/>
        <charset val="134"/>
      </rPr>
      <t>，应取样一次，每次取样</t>
    </r>
    <r>
      <rPr>
        <sz val="10"/>
        <rFont val="Calibri"/>
        <charset val="134"/>
      </rPr>
      <t xml:space="preserve"> </t>
    </r>
    <r>
      <rPr>
        <sz val="10"/>
        <rFont val="宋体"/>
        <charset val="134"/>
      </rPr>
      <t>至少应做两组测试；回填材料条件变化或来源变化时，应分别取样检测。</t>
    </r>
  </si>
  <si>
    <r>
      <rPr>
        <sz val="10"/>
        <rFont val="宋体"/>
        <charset val="134"/>
      </rPr>
      <t>含水率、液限、塑限、</t>
    </r>
    <r>
      <rPr>
        <sz val="10"/>
        <rFont val="Calibri"/>
        <charset val="134"/>
      </rPr>
      <t xml:space="preserve"> CBR </t>
    </r>
    <r>
      <rPr>
        <sz val="10"/>
        <rFont val="宋体"/>
        <charset val="134"/>
      </rPr>
      <t>试验</t>
    </r>
  </si>
  <si>
    <t>压力管道水压试验</t>
  </si>
  <si>
    <t>全数检验。压力管道水压试验的管段长度不宜大于1km。
（GB 50268-2008第9.1.9条）</t>
  </si>
  <si>
    <t>水压试验</t>
  </si>
  <si>
    <t>给水用聚乙烯(PE)管材</t>
  </si>
  <si>
    <t>同一混配料、同一设备和工艺且连续生产的同一规格管材作为一批，每批数量不超过200t。生产期10d尚不足200t时，则以10d产量为一批。</t>
  </si>
  <si>
    <t>外观、平均外径、壁厚、纵向回缩率、断裂伸长率</t>
  </si>
  <si>
    <t>冷热水用聚丙烯(PP-R)管材</t>
  </si>
  <si>
    <t xml:space="preserve">同一原料、同一设备和工艺且连续生产的同一规格管材作为一批，每批数量不超过100t。如果生产10天仍不足100t，则以10天产量为一批。
</t>
  </si>
  <si>
    <t>外观、颜色、几何尺寸、静液压强度、纵向回缩率</t>
  </si>
  <si>
    <t>钢管</t>
  </si>
  <si>
    <t>每批由同一炉号、同一牌号、同一规格、同一焊接工艺、同一热制度和同一镀锌层的钢管组成。</t>
  </si>
  <si>
    <t>拉伸试验、弯曲试验、压扁试验、尺寸</t>
  </si>
  <si>
    <t>排水用PVC-U管材</t>
  </si>
  <si>
    <t>用相同混配料和工艺生产的同一规格、同一类型的管材作为一批。当dn≤75mm时，每批数量不超过80000m；75mm&lt;dn≤160mm,每批数量不超过50000m；当160mm&lt;dn≤315mm时，每批数量不超过30000m。</t>
  </si>
  <si>
    <t>外观、颜色、管材尺寸、密度、纵向回缩率、落锤冲击试验、维卡软化温度、拉伸屈服应力、断裂伸长率</t>
  </si>
  <si>
    <t>聚乙烯双壁波纹管管材</t>
  </si>
  <si>
    <t>同一批原料、同一配方和工艺情况下生产的同一规格管材为一批，管材公称尺寸≤500mm时，每批数量不超过60t；管材公称尺寸＞500mm时，每批数量不超过300t。如生产数量少，生产期30天产量尚不足300 t，则30天产量为一批。</t>
  </si>
  <si>
    <t>颜色、外观、尺寸、环刚度、环柔性、烘箱试验</t>
  </si>
  <si>
    <t>钢丝网骨架塑料复合管</t>
  </si>
  <si>
    <t>管材同一原料、同一配方和工艺情况下生产的同一规格管材为一批，每批数量不超过5km。管件同一原料、同一配方和工艺情况下生产的同一规格管件为一批，每批数量不超过5000个</t>
  </si>
  <si>
    <t>规格尺寸、静液压强度及爆破压力试验</t>
  </si>
  <si>
    <t>球墨铸铁井盖</t>
  </si>
  <si>
    <t>产品以同一级别、同一种类、同一原材料在相似条件下生产的检查井盖构成批量，500套为一批，不足500套也作一批。</t>
  </si>
  <si>
    <t>外观、尺寸、承载能力、残余变形</t>
  </si>
  <si>
    <t xml:space="preserve"> 防坠落网</t>
  </si>
  <si>
    <t>5000张/批</t>
  </si>
  <si>
    <t>断裂强力、冲击性能</t>
  </si>
  <si>
    <t>雨污水管</t>
  </si>
  <si>
    <t>管道内径小于等于700mm时，全数检验；管道内径大于700mm时，抽检1/3井段。无压管道的闭水试验管段长度不宜超过5个连续井段。</t>
  </si>
  <si>
    <t>34座井</t>
  </si>
  <si>
    <t>闭水试验</t>
  </si>
  <si>
    <t>阀门</t>
  </si>
  <si>
    <t>每批（同牌号、同型号、同规格） 
数量中抽查 10%，且不少于 1 个。 对于安装在主干管上起切断作用的闭路阀门，应全数检验。</t>
  </si>
  <si>
    <t>DN</t>
  </si>
  <si>
    <t>上密封试验、壳体试验</t>
  </si>
  <si>
    <t>管道基础</t>
  </si>
  <si>
    <t>单位工程 检测数量不应少于 10 点，当面 积超过 3000m2 应每 500m2 增加 1 点。检测同一土层的试验有效数 据不应少于 6 个。</t>
  </si>
  <si>
    <t>-----</t>
  </si>
  <si>
    <t xml:space="preserve">一、常规材料（电气）           </t>
  </si>
  <si>
    <t>电线电缆</t>
  </si>
  <si>
    <t>GB 50303-2015第3.2.5条第1 款 现场抽样检测∶
1、对于母线槽、导管、绝缘导线、电缆等，同厂家、同批次、同型号、同规格的，每批至少应抽取1个样本;
2、对于由同一施工单位施工的同一建设项目的多个单位工程，当使用同一生产厂家、同材质、同批次、同类型的主要设备、材料、成品和半成品时，其抽检比例宜合并计算。
3、当抽样检测结果出现不合格，可加倍抽样检测，仍不合格时，则该批设备、材料、成品或半成品应判定为不合格品，不得使用。
4、对于因有异议送检有资质试验室而抽样检测的母线槽、导管、绝缘导线、电缆等，同厂家、同批次、同型号、不同规格的，应抽检百分之10%，且不少于2个规格;</t>
  </si>
  <si>
    <t>绝缘厚度、绝缘电阻、 电压试验 、标称截面积、导体电阻</t>
  </si>
  <si>
    <t xml:space="preserve">电工套管、线管、导管、线槽
</t>
  </si>
  <si>
    <t>GB 50303-2015第3.2.5条第1 款1 现场抽样检测∶
1、对于母线槽、导管、绝缘导线、电缆等，同厂家、同批次、同型号、同规格的，每批至少应抽取1个样本;
2、对于由同一施工单位施工的同一建设项目的多个单位工程，当使用同一生产厂家、同材质、同批次、同类型的主要设备、材料、成品和半成品时，其抽检比例宜合并计算。
3、当抽样检测结果出现不合格，可加倍抽样检测，仍不合格时，则该批设备、材料、成品或半成品应判定为不合格品，不得使用。
4、对于因有异议送检有资质试验室而抽样检测的母线槽、导管、绝缘导线、电缆等，同厂家、同批次、同型号、不同规格的，应抽检百分之10%，且不少于2个规格;</t>
  </si>
  <si>
    <t>PC管</t>
  </si>
  <si>
    <t>最大外径、最小外径、最小内径、抗压性能、冲击性能、弯曲性能、弯扁性能、跌落性能、耐热性能</t>
  </si>
  <si>
    <t>JDG管</t>
  </si>
  <si>
    <t>尺寸、冲击性能、抗拉强度、压力试验、弯曲性能</t>
  </si>
  <si>
    <t>SC</t>
  </si>
  <si>
    <t>拉伸试验、弯曲试验、压扁试验</t>
  </si>
  <si>
    <t>灯具</t>
  </si>
  <si>
    <t>GB 50303-2015第3.2.5条第1款
1、同厂家、同材质、同类型应按3%抽检，自带蓄电池灯具按5%抽检，均不应少于一个（套）
2、对于因有异议送检有资质试验室而抽样检测的灯具、开关、插座等电器设备，同厂家、同材质、同类型的，数量500个（套）及以下应抽检2个（套），但应各不少于一个（套），数量500个（套）以上应抽检3个（套）</t>
  </si>
  <si>
    <t>供电时间、绝缘电阻、灯具内绝缘导线的绝缘层厚度</t>
  </si>
  <si>
    <t>开关</t>
  </si>
  <si>
    <t>GB 50303-2015第3.2.5条第1款
同厂家、同材质、同类型应按3%抽检，不应少于一个（套）
2、对于因有异议送检有资质试验室而抽样检测的灯具、开关、插座等电器设备，同厂家、同材质、同类型的，数量500个（套）及以下应抽检2个（套），但应各不少于一个（套），数量500个（套）以上应抽检3个（套）</t>
  </si>
  <si>
    <t>电气间隙、爬电距离、绝缘电阻和电气强度</t>
  </si>
  <si>
    <t>插座</t>
  </si>
  <si>
    <t>低压成套配电柜</t>
  </si>
  <si>
    <t>绝缘电阻</t>
  </si>
  <si>
    <t>接地装置</t>
  </si>
  <si>
    <t>设备：接地电阻</t>
  </si>
  <si>
    <t>一、常规材料（装修材料）</t>
  </si>
  <si>
    <t>高聚物改性沥青防水卷材</t>
  </si>
  <si>
    <t>大于1000卷抽5卷，每500卷～1000卷抽4卷，100卷～499卷抽3卷，100卷以下抽2卷，进行规格尺寸和外观质量检验。</t>
  </si>
  <si>
    <t>可溶物含量、拉力、最大拉力时延伸率、耐热度、低温柔度、不透水性</t>
  </si>
  <si>
    <t>自粘聚合物改性沥青防水卷材</t>
  </si>
  <si>
    <t>耐根穿刺防水卷材</t>
  </si>
  <si>
    <t>尺寸、尺寸变化率</t>
  </si>
  <si>
    <t>建筑室内外腻子</t>
  </si>
  <si>
    <t>以同一类型15t为一批</t>
  </si>
  <si>
    <t>容器中状态、干燥时间、施工性、储（贮）存稳定性、初期干燥抗裂性、耐水性、打磨性</t>
  </si>
  <si>
    <t>聚合物水泥防水涂料</t>
  </si>
  <si>
    <t>每10t为一批，不足10t按一批抽样</t>
  </si>
  <si>
    <t>固体含量、拉伸强度、断裂伸长率、低温柔性、不透水性</t>
  </si>
  <si>
    <t>沥青防水涂料</t>
  </si>
  <si>
    <t>10t为一批</t>
  </si>
  <si>
    <t>固体含量、延伸性、耐热性、低温柔性、</t>
  </si>
  <si>
    <t>聚合物水泥防水砂浆</t>
  </si>
  <si>
    <t>对同一类别产品，每50吨为一批，不足50吨亦按一批计。在每批产品中不少于6个取样点中随机取样，样品重量不少于20kg.</t>
  </si>
  <si>
    <t>凝结时间、粘结强度、抗渗压力、 抗压强度、抗折强度、耐热性</t>
  </si>
  <si>
    <t>铝合金建筑型材</t>
  </si>
  <si>
    <t>每批由同一合金牌号、供货状态、规格的型材组成，批重不限。</t>
  </si>
  <si>
    <t>规定非比例伸长应力，抗拉强度，断后伸长率</t>
  </si>
  <si>
    <t>墙面、地面砖</t>
  </si>
  <si>
    <r>
      <rPr>
        <sz val="10"/>
        <rFont val="宋体"/>
        <charset val="134"/>
      </rPr>
      <t>一个检验批可以由一种或多种同质量产品构成。原则上只对检验批大于5000m</t>
    </r>
    <r>
      <rPr>
        <vertAlign val="superscript"/>
        <sz val="10"/>
        <rFont val="宋体"/>
        <charset val="134"/>
      </rPr>
      <t>2</t>
    </r>
    <r>
      <rPr>
        <sz val="10"/>
        <rFont val="宋体"/>
        <charset val="134"/>
      </rPr>
      <t>的砖进行全部项目的检验。</t>
    </r>
  </si>
  <si>
    <t>尺寸、吸水率、断裂模数、破坏强度、放射性</t>
  </si>
  <si>
    <t>建筑用硅酮结构密封胶</t>
  </si>
  <si>
    <t>连续生产时每3t为一批，不足3t也为一批。</t>
  </si>
  <si>
    <t>23 ℃拉伸粘结强度、粘结破坏面积、23 ℃最大拉伸强度时伸长率（以上为进场复验项目）；下垂度、硬度、表干时间</t>
  </si>
  <si>
    <t>聚氨酯防水涂料</t>
  </si>
  <si>
    <t>固体含量、拉伸强度、断裂伸长率、 不透水性</t>
  </si>
  <si>
    <t>无机涂料</t>
  </si>
  <si>
    <t>组批按同一厂家、同一品种、同一规格产品每5t为一批，不足5t按一批计</t>
  </si>
  <si>
    <t>容器中状态、施工性、低温稳定性、干燥时间、耐碱性、耐水性</t>
  </si>
  <si>
    <t>涂料</t>
  </si>
  <si>
    <t>总挥发性有机化合物和游离甲醛限量</t>
  </si>
  <si>
    <t>轻钢龙骨</t>
  </si>
  <si>
    <t>班产量≥2000m者，以2000m同型号、同规格的为一批，班产量＜2000m者，以实际班产量为一批。</t>
  </si>
  <si>
    <t>外观质量、形状、尺寸、力学性能（静载试验）、抗冲击性、双面镀锌量</t>
  </si>
  <si>
    <t>ALC板</t>
  </si>
  <si>
    <t>同品种、同级别的板材,以3000块为一批,不足3000块时亦作一批计。</t>
  </si>
  <si>
    <t>尺寸、外观、密度、抗弯破坏荷载、干燥收缩值</t>
  </si>
  <si>
    <t>内墙乳胶漆</t>
  </si>
  <si>
    <t>每50间为一个检验批，大面积房间和走廊可按涂饰面积每30㎡计为一间。</t>
  </si>
  <si>
    <t>容器中的状态、施工性、涂膜外观、干燥时间、耐碱性、耐洗刷性、对比率</t>
  </si>
  <si>
    <t>埃特板</t>
  </si>
  <si>
    <t>每检验批应以同类别、同规格、同强度等级的产品组成。</t>
  </si>
  <si>
    <t>密度、含水率、湿涨率、抗折强度、</t>
  </si>
  <si>
    <t>石膏板</t>
  </si>
  <si>
    <t>以每2500张同型号、同规格的产品为一批。</t>
  </si>
  <si>
    <t>外观质量、尺寸偏差、面密度、含水率、断裂荷载、护面纸与石膏芯的粘结、放射性、遇火稳定性</t>
  </si>
  <si>
    <t>石材</t>
  </si>
  <si>
    <t>以同一品种、类别、等级、同一供货批 的板材为一批，或按连续安装部位的板 材为一批。</t>
  </si>
  <si>
    <t>体积密度、弯曲强度、干燥压缩强度、吸水率、耐磨性、放射性</t>
  </si>
  <si>
    <t>二、节能</t>
  </si>
  <si>
    <t>保温砂浆</t>
  </si>
  <si>
    <t>同厂家、同品种产品，按照扣除门窗洞口后的保温墙面面积所使用的材料用量，在5000 m2 以内时复验1 次；面积每增加5000 m2 应增加1 次。同工程项目、同施工单位且同期施工的多个单位工程，可合并计算抽检面积。</t>
  </si>
  <si>
    <t>导热系数、抗压强度、干密度</t>
  </si>
  <si>
    <t>蒸压加气块</t>
  </si>
  <si>
    <t>导热系数</t>
  </si>
  <si>
    <t>墙体</t>
  </si>
  <si>
    <t>每一单位工程同一保温构造墙面抽一次或同一项目工程建筑面积每10000m2抽检一次。</t>
  </si>
  <si>
    <t>13555㎡</t>
  </si>
  <si>
    <t>墙体传热
系数</t>
  </si>
  <si>
    <t>外墙节能构造按单位工程进行，每种节能构造的外墙不得少于3处，每处检查一个点。同工程项目、同施工单位且同期施工的多个单位工程，可合并计算建筑面积；每30000㎡可视为一个单位工程进行抽样，不足30000㎡可视为一个单位工程</t>
  </si>
  <si>
    <t>建筑节能构造钻芯</t>
  </si>
  <si>
    <t>屋面保温材料（岩棉板）</t>
  </si>
  <si>
    <t>同厂家、同品种产品，扣除天窗釆光顶后屋面面积1000m2以内抽检1次；每增加1000m2 (不足亦按此计算），增加抽检1次。
同工程项目、同施工单位且同时施工的多个单位工程（群体建筑），可合并计算抽检面积。</t>
  </si>
  <si>
    <t>密度</t>
  </si>
  <si>
    <t>压缩强度</t>
  </si>
  <si>
    <t>可燃性</t>
  </si>
  <si>
    <t>不燃性</t>
  </si>
  <si>
    <t>玻璃</t>
  </si>
  <si>
    <t>每单位工程每种玻璃形式各抽检一项</t>
  </si>
  <si>
    <t>可见光透射比、遮阳系数</t>
  </si>
  <si>
    <t>玻璃密封性能</t>
  </si>
  <si>
    <t>门窗</t>
  </si>
  <si>
    <t>同一厂家同一品种每一单位工程抽查不少于1组，或同一项目工程建筑面积每10000平方米抽一组。</t>
  </si>
  <si>
    <t>门窗传热系数</t>
  </si>
  <si>
    <t>门窗总面积为500-2000㎡的工程，每增加500㎡加抽一组检测（增加不足500㎡但超过250㎡，加抽一组）门窗总面积在2000㎡以上，每增加1000㎡加抽一组检测（增加不足1000㎡但超过500㎡，同样加抽一组。</t>
  </si>
  <si>
    <t xml:space="preserve">
抽样规格暂按一樘为2.3*2.0m。</t>
  </si>
  <si>
    <t>物理三性
（气密、水密、抗风压）</t>
  </si>
  <si>
    <t>4.6*3*3</t>
  </si>
  <si>
    <t>同厂家的照明光源、镇流器、灯具、照明设备，数量在200套(个)及以下时，抽检2套(个);数量在201套 (个) ~2000套(个) 时，抽检3套(个);当数量在2000套(个)以上时，每增加1000套(个)时应增加抽检1套(个)。同工程项目、同施工单位且同期施工的多个单位工程可合并计算。当符合本标准第3.2.3条规定时，检验批容量可以扩大一倍。</t>
  </si>
  <si>
    <t>灯具效率、照明设备谐波含量、照明初始光效、功率、功率因数、色温、显示指数</t>
  </si>
  <si>
    <t>照明、照度</t>
  </si>
  <si>
    <t>每个典型功能区域不少于2处，且均匀分布，并具有代表性</t>
  </si>
  <si>
    <t>照度、照明功率密度</t>
  </si>
  <si>
    <t>幕墙</t>
  </si>
  <si>
    <t>1、幕墙面积大于建筑外墙总面积50%或超过3000㎡的幕墙工程,同一工程的不同幕墙形式均应进行气密性能检测；
2、规定对面积超过1000㎡的每种幕墙均进行检测 ；
3、对于组合幕墙，只需要进行一个试件的检测即可；
4、面对于不同幕墙种类的不同幅面，则要求分别进行检测
5、对于面积较小幅面，视情况可不分开对其进行检测。</t>
  </si>
  <si>
    <t>全玻幕墙：幕墙四性</t>
  </si>
  <si>
    <t>5.8*1.75</t>
  </si>
  <si>
    <t>同厂家、同品种产品，幕墙面积在3000 ㎡以内应复检1次；面积每增加3000㎡应增加1次。同工程项目、同施工单位且同期施工的多个单位工程，可合并计算抽检面积。</t>
  </si>
  <si>
    <t>玻璃：传热系数</t>
  </si>
  <si>
    <t>玻璃：中空露点</t>
  </si>
  <si>
    <t>玻璃：可见光透射比、遮阳系数</t>
  </si>
  <si>
    <t>胶：相容性、剥离粘结性、拉伸粘结强度、下垂度、硬度、表干时间</t>
  </si>
  <si>
    <t>铝型材：力学性能、隔热型材抗拉、抗剪强度、膜厚度、壁厚度</t>
  </si>
  <si>
    <t>保温岩棉：导热系数、密度、燃烧性能</t>
  </si>
  <si>
    <t>(1)重要构件及生命线工程的非结构构件，取3%且不少于5件； 
(2)一般结构构件，取每一检验批植筋总数1%且不少于3件；</t>
  </si>
  <si>
    <t>后置埋件：拉拔</t>
  </si>
  <si>
    <t>三、暖通</t>
  </si>
  <si>
    <t>通风空凋系统</t>
  </si>
  <si>
    <t>以系统数量为受检样本基数，抽样数量按表3.4.3 规定执行，且不同功能的系统不应少于1个</t>
  </si>
  <si>
    <t>系统风量</t>
  </si>
  <si>
    <t>以风口数量为受检样本基数，抽样数量按表3.4.3 规定执行，且不同功能的系统不应少于2个</t>
  </si>
  <si>
    <t>风口风量</t>
  </si>
  <si>
    <t>四、结构</t>
  </si>
  <si>
    <t>结构实体</t>
  </si>
  <si>
    <t>1、结构实体混凝土强度应按不同强度等级分别检验，检验方法宜采用同条件养护试件方法；
2、当未取得同条件养护试件强度或同条件养护试件强度不符合要求时，可采用回弹-取芯法进行检验。
混凝土强度检验采用回弹法检测，每层地下室均抽测，主体按建筑总层数的50%楼层进行抽测，每个抽测层抽取不少于3个柱（剪力墙）构件和3个梁构件。当柱（剪力墙）构件超过40个时，增加抽测构件数量按超出构件数量的10%抽取；当梁构件超过40个时，增加抽取构件数量超出构件数量的5%抽取。</t>
  </si>
  <si>
    <t>抗压强度
（实体回弹-取芯）</t>
  </si>
  <si>
    <t>钢筋保护层厚度检验按建筑总层数的50%进行抽测，每个抽测层按柱（剪力墙）、梁、板类构件，各抽取构件数量的2%且不少于5个构件进行抽测；当有悬挑构件时，抽取的构件中悬挑梁类、板类构件所占比例由不宜小于50%。</t>
  </si>
  <si>
    <t>钢筋保护层厚度</t>
  </si>
  <si>
    <t>柱构件应抽取构件数量的1﹪，且不应少于3个构件；墙应按有代表性的自然间抽取1﹪，且不应少于3间；层高应按有代表性的自然间抽查1﹪，且不应少于3间。</t>
  </si>
  <si>
    <t>结构位置与尺寸偏差</t>
  </si>
  <si>
    <t>现浇楼板厚度检验按建筑总层数的50%楼层进行抽测，每个抽测按不同楼板厚度分别选择一块面积最大的板，进行不少于3个测量点的检测，屋面板厚度可以不进行检测。</t>
  </si>
  <si>
    <t>板厚</t>
  </si>
  <si>
    <t>五、建筑防火</t>
  </si>
  <si>
    <t>防火墙</t>
  </si>
  <si>
    <t>一种构造抽检一次</t>
  </si>
  <si>
    <t>耐火极限</t>
  </si>
  <si>
    <t>防火门</t>
  </si>
  <si>
    <t>一种规格抽检一次</t>
  </si>
  <si>
    <t>六、室内环境质量检测</t>
  </si>
  <si>
    <t>室内环境质量检测</t>
  </si>
  <si>
    <t>抽检量不得少于房间总数5﹪，每个建筑单体不得少于3间，当房间总数少于3间时应全数检测；凡样板间室内环境检测且检测结果合格的，抽检数量减半，并不少于3间。
幼儿园、学校教室、学生宿舍、老年人照料房屋设施室内装饰装修验收时，室内空气中氡、甲醛、氨、苯、甲苯、二甲苯、TVOC的抽检量不得少于房间总数的50%，且不得少于20间。当房间总数不大于20间时，应全数检测。</t>
  </si>
  <si>
    <t>氡、甲醛、氨、苯、甲苯、二甲苯、TVOC</t>
  </si>
  <si>
    <t>七、土壤氡浓度</t>
  </si>
  <si>
    <t>土壤氡浓度</t>
  </si>
  <si>
    <t>根据标准GB 50325-2020。在工程地质勘察范围内布点时，应以间距10m作网格，各网格点即为测试点，当遇较大石块时，可偏离正负2m，但布点数不应少于16个。布点位置应覆盖基础工程范围。</t>
  </si>
  <si>
    <t>——</t>
  </si>
  <si>
    <t>氡浓度</t>
  </si>
  <si>
    <t>分计（元）</t>
  </si>
  <si>
    <t>八、 安全防护</t>
  </si>
  <si>
    <t>金属脚手架扣件</t>
  </si>
  <si>
    <t>按抽检数量计取</t>
  </si>
  <si>
    <t>扣件抗滑、扣件抗破坏性能、扣件扭转刚度性能、扣件抗拉性能、扣件扭力矩、底座抗压性能</t>
  </si>
  <si>
    <t>安全网</t>
  </si>
  <si>
    <t>规格尺寸、质量、筋绳间距、耐冲击性能、耐贯穿性、系绳断裂强力、断裂伸长率、开眼环扣强力、梯形法撕裂强力、接缝部位抗拉强力</t>
  </si>
  <si>
    <t>安全帽及安全带</t>
  </si>
  <si>
    <t>外观结构及尺寸、冲击吸收性能、耐穿刺性能、下颏带的强度、侧向刚性（常温）、安全绳静态负荷、整体静态负荷、整体动态负荷</t>
  </si>
  <si>
    <t>九、园建（绿化）</t>
  </si>
  <si>
    <t>种植土</t>
  </si>
  <si>
    <t>一般绿地：取样密度大小主要根据绿地面积和土质均匀度，一般每2000m2采一个样，至少由5个取样点组成；小于2000m2按一个样品计；绿化面积 &gt;30000m2可以根据现场实际情况适当放宽采样密度，取样点相应增加；土质不均匀适当增加取样密度。
客土为主的绿地：应根据客土的来源和客土的量确定采样点数，不同来源的客土应分别取样，一般每100m2~200m2取1个混合样品，由5～10个取样点组成；如果土壤性质差别不大，可放大取样密度。（CJ/T 340-2016）</t>
  </si>
  <si>
    <t>PH、含盐量、有机质、质地、土壤入渗率、土壤密度</t>
  </si>
  <si>
    <t>九、园建（给排水）</t>
  </si>
  <si>
    <t xml:space="preserve">外观、颜色、管材尺寸、密度、纵向回缩率、落锤冲击试验、维卡软化温度、拉伸屈服应力、断裂伸长率
</t>
  </si>
  <si>
    <t xml:space="preserve">九、园建（电气）           </t>
  </si>
  <si>
    <t>GB 50303-2015第3.2.5条第1 款 现场抽样检测∶
对于母线槽、导管、绝缘导线、电缆等，同厂家、同批次、同型号、同规格的，每批至少应抽取1个样本;
2 对于由同一施工单位施工的同一建设项目的多个单位工程，当使用同一生产厂家、同材质、同批次、同类型的主要设备、材料、成品和半成品时，其抽检比例宜合并计算。
3 当抽样检测结果出现不合格，可加倍抽样检测，仍不合格时，则该批设备、材料、成品或半成品应判定为不合格品，不得使用。
4、对于因有异议送检有资质试验室而抽样检测的母线槽、导管、绝缘导线、电缆等，同厂家、同批次、同型号、不同规格的，应抽检百分之10%，且不少于2个规格;</t>
  </si>
  <si>
    <t>GB 50303-2015第3.2.5条第1 款1 现场抽样检测∶
对于母线槽、导管、绝缘导线、电缆等，同厂家、同批次、同型号、同规格的，每批至少应抽取1个样本;
2 对于由同一施工单位施工的同一建设项目的多个单位工程，当使用同一生产厂家、同材质、同批次、同类型的主要设备、材料、成品和半成品时，其抽检比例宜合并计算。
3 当抽样检测结果出现不合格，可加倍抽样检测，仍不合格时，则该批设备、材料、成品或半成品应判定为不合格品，不得使用。
4、对于因有异议送检有资质试验室而抽样检测的母线槽、导管、绝缘导线、电缆等，同厂家、同批次、同型号、不同规格的，应抽检百分之10%，且不少于2个规格;</t>
  </si>
  <si>
    <t>低压成套配电箱</t>
  </si>
  <si>
    <t>路灯：接地电阻</t>
  </si>
  <si>
    <t>十、道路</t>
  </si>
  <si>
    <t>路基/路床</t>
  </si>
  <si>
    <r>
      <rPr>
        <sz val="10"/>
        <rFont val="宋体"/>
        <charset val="134"/>
      </rPr>
      <t>每1000m</t>
    </r>
    <r>
      <rPr>
        <vertAlign val="superscript"/>
        <sz val="10"/>
        <rFont val="宋体"/>
        <charset val="134"/>
      </rPr>
      <t>2</t>
    </r>
    <r>
      <rPr>
        <sz val="10"/>
        <rFont val="宋体"/>
        <charset val="134"/>
      </rPr>
      <t>、每压实层抽检3点。</t>
    </r>
  </si>
  <si>
    <r>
      <rPr>
        <sz val="10"/>
        <rFont val="宋体"/>
        <charset val="134"/>
      </rPr>
      <t>4442m</t>
    </r>
    <r>
      <rPr>
        <vertAlign val="superscript"/>
        <sz val="10"/>
        <rFont val="宋体"/>
        <charset val="134"/>
      </rPr>
      <t>2</t>
    </r>
  </si>
  <si>
    <t>1、对路基基底原状土进行取样，每公里应至少取2个样点，土质变化时增加点数；
2、对每一种拟作为路基填料的材料进行取样，回填前送检，
3、每填筑土5000 m3，送（抽）样1次。</t>
  </si>
  <si>
    <t>每车道﹑每20米测1点</t>
  </si>
  <si>
    <t>弯沉</t>
  </si>
  <si>
    <t>级配砂砾及级配砾石</t>
  </si>
  <si>
    <t>按砂石材料进场批次，每批抽检1次。</t>
  </si>
  <si>
    <t>颗粒级配、压碎值、表观密度、堆积密度、含泥量、泥块含量</t>
  </si>
  <si>
    <t>基层及底基层各 1 次，遇 到原材料变化时另行增加。</t>
  </si>
  <si>
    <t>配合比设计</t>
  </si>
  <si>
    <t>每 1000m2 测 1 点。</t>
  </si>
  <si>
    <t>厚度</t>
  </si>
  <si>
    <t>每层每1000㎡抽检1点</t>
  </si>
  <si>
    <t>水泥稳定碎石</t>
  </si>
  <si>
    <t>每 2000m2 抽检 1 组（6 块）。</t>
  </si>
  <si>
    <t>7d 无侧限抗压强度</t>
  </si>
  <si>
    <t>沥青</t>
  </si>
  <si>
    <t>同一料源、同一次购入并运至生产现场（或储入同一沥青罐、池）的相同规格品种的沥青为一批。石油沥青每100t为一批；煤沥青每50t为一批；乳化沥青每50t为一批。</t>
  </si>
  <si>
    <t>针入度、延度、软化点、粘度、密度</t>
  </si>
  <si>
    <t>粘层、透层、封层</t>
  </si>
  <si>
    <t>沥青（乳化沥青、液体沥青）：
检查数量：按进场品种、批次，同品种、同批次检查不应少于1次。</t>
  </si>
  <si>
    <t>破乳速度、黏度、蒸发残留物、与粗集料的粘附性</t>
  </si>
  <si>
    <t>沥青混合料</t>
  </si>
  <si>
    <t>一个类别规格一次
(AC-13C、AC-20C)</t>
  </si>
  <si>
    <t>混合料配料试验</t>
  </si>
  <si>
    <t>粗集料＞2.36mm</t>
  </si>
  <si>
    <t>1次/每500吨·每批</t>
  </si>
  <si>
    <t>水洗法筛分、针片状、压碎值、密度、吸水率</t>
  </si>
  <si>
    <t>细集料＜2.36mm</t>
  </si>
  <si>
    <t>1次/每200吨·每批</t>
  </si>
  <si>
    <t>水洗法筛分、密度、砂当量</t>
  </si>
  <si>
    <t>矿粉</t>
  </si>
  <si>
    <t>1次/每50吨·每批</t>
  </si>
  <si>
    <t>水洗法筛分、密度、塑性指数、亲水系数</t>
  </si>
  <si>
    <t>每日、每品种检测1次。</t>
  </si>
  <si>
    <t>马歇尔试验、沥青用量、矿料级配。</t>
  </si>
  <si>
    <t>热拌沥青混合料基层</t>
  </si>
  <si>
    <t>每1000㎡抽检1点</t>
  </si>
  <si>
    <t>沥青混合料面层</t>
  </si>
  <si>
    <r>
      <rPr>
        <sz val="10"/>
        <rFont val="宋体"/>
        <charset val="134"/>
      </rPr>
      <t>每1000m</t>
    </r>
    <r>
      <rPr>
        <vertAlign val="superscript"/>
        <sz val="10"/>
        <rFont val="宋体"/>
        <charset val="134"/>
      </rPr>
      <t>2</t>
    </r>
    <r>
      <rPr>
        <sz val="10"/>
        <rFont val="宋体"/>
        <charset val="134"/>
      </rPr>
      <t>抽检1点。</t>
    </r>
  </si>
  <si>
    <t>1）标准差σ值
检查数量：每100m，测1点（段落）</t>
  </si>
  <si>
    <t>平整度</t>
  </si>
  <si>
    <t>每200米测1处</t>
  </si>
  <si>
    <t>路面抗滑性能(
摆式仪法)</t>
  </si>
  <si>
    <t>构造深度</t>
  </si>
  <si>
    <t>水泥混凝土</t>
  </si>
  <si>
    <t>水泥：
检查数量：按同一生产厂家、同一等级、同一品种、同一批号且连续进场的水泥，袋装水泥不超过 200t 为一批，散装水泥不超过 500t为一批，每批抽样1次。</t>
  </si>
  <si>
    <t>胶砂强度、安定性、凝结时间、比表面积</t>
  </si>
  <si>
    <t>外加剂：
检查数量：按进场批次和产品抽样检验方法确定。每批不少于1次。</t>
  </si>
  <si>
    <t>外加剂：减水率、凝结时间差、细度、含固量、1d抗压强度比；</t>
  </si>
  <si>
    <t>粗集料、细集料：
检查数量：同产地、同品种、同规格日连续进场的集料，每400m3为一批，不足 400m3按一批计，每批抽检1次。</t>
  </si>
  <si>
    <t>粗集料：筛分析、含泥量、针、片状颗粒含量、泥块含量、压碎值指标、坚固性；</t>
  </si>
  <si>
    <t>细集料：筛分析、含泥量、泥块含量；</t>
  </si>
  <si>
    <t>粉煤灰：
检查数量：以连续供应的每200t相同等级、相同种类的粉煤灰为一批，每批抽样1次。</t>
  </si>
  <si>
    <t>粉煤灰：细度、需水量、烧失量、安定性、强度活性指数</t>
  </si>
  <si>
    <t>配合比设计（验证）：
检查数量：同一材料、同一强度等级和技术指标，配合比设计（验证）1次。</t>
  </si>
  <si>
    <t>检查数量：每 100m3的同配合比的混凝土，取样 1次；不足 100m时按1次计。每次取样应至少留置 1组标准养护试件。同条件养护试件的留置组数应根据实际需要确定，最少1组。
增加：每一施工段落, 现场钻芯Φ150mm, 1组3个试件, 进行劈裂抗拉强度试验。</t>
  </si>
  <si>
    <t>888m3</t>
  </si>
  <si>
    <t>弯拉强度</t>
  </si>
  <si>
    <t>劈裂抗拉强度</t>
  </si>
  <si>
    <r>
      <rPr>
        <sz val="10"/>
        <rFont val="宋体"/>
        <charset val="134"/>
      </rPr>
      <t>检查数量：每1000m</t>
    </r>
    <r>
      <rPr>
        <vertAlign val="superscript"/>
        <sz val="10"/>
        <rFont val="宋体"/>
        <charset val="134"/>
      </rPr>
      <t>2</t>
    </r>
    <r>
      <rPr>
        <sz val="10"/>
        <rFont val="宋体"/>
        <charset val="134"/>
      </rPr>
      <t>抽测1点。</t>
    </r>
  </si>
  <si>
    <t>十一、交通</t>
  </si>
  <si>
    <t>标志</t>
  </si>
  <si>
    <t>《公路工程质量检验评定标准 第一册 土建工程》（JTG F80/1-2017）
表11.2.2交通标志实测项目中检测方法和频率。</t>
  </si>
  <si>
    <t>净空高度、厚度、光度性能</t>
  </si>
  <si>
    <t>交通标志基础</t>
  </si>
  <si>
    <t>每个基础进行检测</t>
  </si>
  <si>
    <t>地基承载力</t>
  </si>
  <si>
    <t>十二、绿色建筑</t>
  </si>
  <si>
    <t>场地环境噪声</t>
  </si>
  <si>
    <t>单栋建筑不应少于4个测点，建筑群不应少于8 个测点。当建筑物对噪声敏感时，应在离建筑物最近的方位增加不少于2个噪声检测点。（T/CECS 725-2020 第4.6.1条 第10页）</t>
  </si>
  <si>
    <t>建筑物周围环境噪声</t>
  </si>
  <si>
    <t>室内背景噪声</t>
  </si>
  <si>
    <t>每栋单体建筑的同一功能房间不少于2间进行检测，当房间总数少于2间时，应全数检测《绿色建筑检测技术标准T/CECS 725-2020》第5.2  第13页GB 50118-2010《民用建筑隔声设计规范》</t>
  </si>
  <si>
    <t>隔声</t>
  </si>
  <si>
    <t>楼板和分户墙空气声隔声性能应按每栋单体建筑主要功能房间同一类型的楼板和分户墙各不少于1处进行检测《绿色建筑检测技术标准T/CECS 725-2020》第5.2  第13页</t>
  </si>
  <si>
    <t>楼板空气声隔声性能</t>
  </si>
  <si>
    <t>分户墙空气声隔声性能</t>
  </si>
  <si>
    <t>每栋单体建筑主要功能房间的外窗不少于1处《绿色建筑检测技术标准T/CECS 725-2020》第5.2  第13页</t>
  </si>
  <si>
    <t>门窗空气声隔声性能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</si>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</sst>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 numFmtId="179" formatCode="#,##0_ "/>
  </numFmts>
  <fonts count="27">
    <font>
      <sz val="11"/>
      <color theme="1"/>
      <name val="宋体"/>
      <charset val="134"/>
      <scheme val="minor"/>
    </font>
    <font>
      <sz val="10"/>
      <name val="宋体"/>
      <charset val="134"/>
      <scheme val="minor"/>
    </font>
    <font>
      <b/>
      <sz val="20"/>
      <name val="宋体"/>
      <charset val="134"/>
      <scheme val="minor"/>
    </font>
    <font>
      <b/>
      <sz val="10"/>
      <name val="宋体"/>
      <charset val="134"/>
    </font>
    <font>
      <sz val="10"/>
      <name val="宋体"/>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name val="宋体"/>
      <charset val="134"/>
    </font>
    <font>
      <sz val="1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50">
    <xf numFmtId="0" fontId="0" fillId="0" borderId="0" xfId="0">
      <alignment vertical="center"/>
    </xf>
    <xf numFmtId="0" fontId="1" fillId="0" borderId="0" xfId="0" applyFont="1">
      <alignment vertical="center"/>
    </xf>
    <xf numFmtId="0" fontId="1" fillId="0" borderId="0" xfId="0" applyFont="1" applyFill="1" applyAlignment="1">
      <alignment vertical="center"/>
    </xf>
    <xf numFmtId="0" fontId="1" fillId="0" borderId="0" xfId="0" applyFont="1" applyAlignment="1">
      <alignment horizontal="center" vertical="center"/>
    </xf>
    <xf numFmtId="0" fontId="2" fillId="0" borderId="0" xfId="0" applyFont="1" applyAlignment="1" applyProtection="1">
      <alignment horizontal="center" vertic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vertical="center" wrapText="1"/>
    </xf>
    <xf numFmtId="0" fontId="4"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indent="2"/>
    </xf>
    <xf numFmtId="0" fontId="4" fillId="0" borderId="1" xfId="0" applyFont="1" applyBorder="1" applyAlignment="1" applyProtection="1">
      <alignment horizontal="justify"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176" fontId="4" fillId="0" borderId="1" xfId="0" applyNumberFormat="1" applyFont="1" applyBorder="1" applyAlignment="1" applyProtection="1">
      <alignment horizontal="center" vertical="center" wrapText="1"/>
    </xf>
    <xf numFmtId="9" fontId="4" fillId="0" borderId="1" xfId="0" applyNumberFormat="1" applyFont="1" applyBorder="1" applyAlignment="1" applyProtection="1">
      <alignment horizontal="center" vertical="center" wrapText="1"/>
    </xf>
    <xf numFmtId="0" fontId="5"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177" fontId="4" fillId="0" borderId="1" xfId="0" applyNumberFormat="1" applyFont="1" applyBorder="1" applyAlignment="1" applyProtection="1">
      <alignment horizontal="center" vertical="center" wrapText="1"/>
      <protection locked="0"/>
    </xf>
    <xf numFmtId="10" fontId="4" fillId="0" borderId="1" xfId="0" applyNumberFormat="1" applyFont="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wrapText="1" indent="2"/>
      <protection locked="0"/>
    </xf>
    <xf numFmtId="0" fontId="4" fillId="0" borderId="4" xfId="0" applyFont="1" applyBorder="1" applyAlignment="1" applyProtection="1">
      <alignment horizontal="center" vertical="center" wrapText="1"/>
    </xf>
    <xf numFmtId="0" fontId="1" fillId="0" borderId="1" xfId="0" applyFont="1" applyBorder="1" applyAlignment="1" applyProtection="1">
      <alignment horizontal="center" vertical="center"/>
      <protection locked="0"/>
    </xf>
    <xf numFmtId="0" fontId="1" fillId="0" borderId="1" xfId="0" applyFont="1" applyFill="1" applyBorder="1" applyAlignment="1" applyProtection="1">
      <alignment horizontal="center" vertical="center"/>
    </xf>
    <xf numFmtId="0" fontId="4"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176"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protection locked="0"/>
    </xf>
    <xf numFmtId="178" fontId="4" fillId="0" borderId="1" xfId="0" applyNumberFormat="1" applyFont="1" applyBorder="1" applyAlignment="1" applyProtection="1">
      <alignment horizontal="center" vertical="center" wrapText="1"/>
      <protection locked="0"/>
    </xf>
    <xf numFmtId="178" fontId="4" fillId="0" borderId="1" xfId="0" applyNumberFormat="1" applyFont="1" applyBorder="1" applyAlignment="1" applyProtection="1">
      <alignment horizontal="center" vertical="center" wrapText="1"/>
    </xf>
    <xf numFmtId="10" fontId="4" fillId="0" borderId="5"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10" fontId="4" fillId="0" borderId="6" xfId="0" applyNumberFormat="1"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177" fontId="1" fillId="0" borderId="1" xfId="0" applyNumberFormat="1" applyFont="1" applyFill="1" applyBorder="1" applyAlignment="1" applyProtection="1">
      <alignment horizontal="center" vertical="center"/>
      <protection locked="0"/>
    </xf>
    <xf numFmtId="10" fontId="1" fillId="0" borderId="1" xfId="0" applyNumberFormat="1" applyFont="1" applyFill="1" applyBorder="1" applyAlignment="1" applyProtection="1">
      <alignment horizontal="center" vertical="center"/>
      <protection locked="0"/>
    </xf>
    <xf numFmtId="177" fontId="1" fillId="0" borderId="1" xfId="0" applyNumberFormat="1" applyFont="1" applyFill="1" applyBorder="1" applyAlignment="1" applyProtection="1">
      <alignment horizontal="center" vertical="center"/>
    </xf>
    <xf numFmtId="177" fontId="1" fillId="0" borderId="1" xfId="0" applyNumberFormat="1" applyFont="1" applyBorder="1" applyAlignment="1" applyProtection="1">
      <alignment horizontal="center" vertical="center"/>
      <protection locked="0"/>
    </xf>
    <xf numFmtId="10" fontId="1" fillId="0" borderId="1" xfId="0" applyNumberFormat="1" applyFont="1" applyBorder="1" applyAlignment="1" applyProtection="1">
      <alignment horizontal="center" vertical="center"/>
      <protection locked="0"/>
    </xf>
    <xf numFmtId="179" fontId="4" fillId="0" borderId="1" xfId="0" applyNumberFormat="1"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177" fontId="4" fillId="0" borderId="5" xfId="0" applyNumberFormat="1" applyFont="1" applyBorder="1" applyAlignment="1" applyProtection="1">
      <alignment horizontal="center" vertical="center" wrapText="1"/>
    </xf>
    <xf numFmtId="0" fontId="1" fillId="0" borderId="5" xfId="0" applyFont="1" applyBorder="1" applyAlignment="1" applyProtection="1">
      <alignment horizontal="center" vertical="center"/>
      <protection locked="0"/>
    </xf>
    <xf numFmtId="177" fontId="4" fillId="0" borderId="6" xfId="0" applyNumberFormat="1" applyFont="1" applyBorder="1" applyAlignment="1" applyProtection="1">
      <alignment horizontal="center" vertical="center" wrapText="1"/>
    </xf>
    <xf numFmtId="0" fontId="1" fillId="0" borderId="6" xfId="0" applyFont="1" applyBorder="1" applyAlignment="1" applyProtection="1">
      <alignment horizontal="center" vertical="center"/>
      <protection locked="0"/>
    </xf>
    <xf numFmtId="0" fontId="1" fillId="0" borderId="4" xfId="0" applyFont="1" applyBorder="1" applyAlignment="1" applyProtection="1">
      <alignment horizontal="center" vertical="center"/>
    </xf>
    <xf numFmtId="177" fontId="5" fillId="0" borderId="1" xfId="0" applyNumberFormat="1" applyFont="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6"/>
  <sheetViews>
    <sheetView tabSelected="1" workbookViewId="0">
      <pane ySplit="2" topLeftCell="A3" activePane="bottomLeft" state="frozen"/>
      <selection/>
      <selection pane="bottomLeft" activeCell="D197" sqref="D197"/>
    </sheetView>
  </sheetViews>
  <sheetFormatPr defaultColWidth="9" defaultRowHeight="65" customHeight="1"/>
  <cols>
    <col min="1" max="1" width="4.625" style="1" customWidth="1"/>
    <col min="2" max="2" width="6.625" style="1" customWidth="1"/>
    <col min="3" max="3" width="6.375" style="1" customWidth="1"/>
    <col min="4" max="4" width="46" style="1" customWidth="1"/>
    <col min="5" max="5" width="6.875" style="1" customWidth="1"/>
    <col min="6" max="6" width="16.375" style="1" customWidth="1"/>
    <col min="7" max="7" width="15.625" style="1" customWidth="1"/>
    <col min="8" max="8" width="7.125" style="1" customWidth="1"/>
    <col min="9" max="9" width="11.375" style="1" customWidth="1"/>
    <col min="10" max="10" width="7.75" style="1" customWidth="1"/>
    <col min="11" max="11" width="11.5" style="1" customWidth="1"/>
    <col min="12" max="12" width="19.5" style="3" customWidth="1"/>
    <col min="13" max="16384" width="9" style="1"/>
  </cols>
  <sheetData>
    <row r="1" ht="55" customHeight="1" spans="1:12">
      <c r="A1" s="4" t="s">
        <v>0</v>
      </c>
      <c r="B1" s="4"/>
      <c r="C1" s="4"/>
      <c r="D1" s="4"/>
      <c r="E1" s="4"/>
      <c r="F1" s="4"/>
      <c r="G1" s="4"/>
      <c r="H1" s="4"/>
      <c r="I1" s="4"/>
      <c r="J1" s="4"/>
      <c r="K1" s="4"/>
      <c r="L1" s="4"/>
    </row>
    <row r="2" ht="48" customHeight="1" spans="1:12">
      <c r="A2" s="5" t="s">
        <v>1</v>
      </c>
      <c r="B2" s="5" t="s">
        <v>2</v>
      </c>
      <c r="C2" s="5"/>
      <c r="D2" s="5" t="s">
        <v>3</v>
      </c>
      <c r="E2" s="5" t="s">
        <v>4</v>
      </c>
      <c r="F2" s="5" t="s">
        <v>5</v>
      </c>
      <c r="G2" s="5"/>
      <c r="H2" s="5" t="s">
        <v>6</v>
      </c>
      <c r="I2" s="5" t="s">
        <v>7</v>
      </c>
      <c r="J2" s="5" t="s">
        <v>8</v>
      </c>
      <c r="K2" s="5" t="s">
        <v>9</v>
      </c>
      <c r="L2" s="15" t="s">
        <v>10</v>
      </c>
    </row>
    <row r="3" s="1" customFormat="1" ht="34" customHeight="1" spans="1:12">
      <c r="A3" s="5" t="s">
        <v>11</v>
      </c>
      <c r="B3" s="5"/>
      <c r="C3" s="5"/>
      <c r="D3" s="5"/>
      <c r="E3" s="5"/>
      <c r="F3" s="5"/>
      <c r="G3" s="5"/>
      <c r="H3" s="5"/>
      <c r="I3" s="5"/>
      <c r="J3" s="5"/>
      <c r="K3" s="5"/>
      <c r="L3" s="16"/>
    </row>
    <row r="4" s="1" customFormat="1" ht="54" customHeight="1" spans="1:12">
      <c r="A4" s="6">
        <v>1</v>
      </c>
      <c r="B4" s="6" t="s">
        <v>12</v>
      </c>
      <c r="C4" s="6"/>
      <c r="D4" s="7" t="s">
        <v>13</v>
      </c>
      <c r="E4" s="6" t="s">
        <v>14</v>
      </c>
      <c r="F4" s="8" t="s">
        <v>15</v>
      </c>
      <c r="G4" s="8"/>
      <c r="H4" s="6">
        <v>20</v>
      </c>
      <c r="I4" s="17"/>
      <c r="J4" s="18"/>
      <c r="K4" s="19">
        <f>ROUND(H4*I4,2)</f>
        <v>0</v>
      </c>
      <c r="L4" s="20"/>
    </row>
    <row r="5" s="1" customFormat="1" ht="51" customHeight="1" spans="1:12">
      <c r="A5" s="6">
        <v>2</v>
      </c>
      <c r="B5" s="6" t="s">
        <v>16</v>
      </c>
      <c r="C5" s="6"/>
      <c r="D5" s="8" t="s">
        <v>17</v>
      </c>
      <c r="E5" s="6" t="s">
        <v>14</v>
      </c>
      <c r="F5" s="6" t="s">
        <v>18</v>
      </c>
      <c r="G5" s="6"/>
      <c r="H5" s="6">
        <v>5</v>
      </c>
      <c r="I5" s="17"/>
      <c r="J5" s="18"/>
      <c r="K5" s="19">
        <f t="shared" ref="K5:K24" si="0">ROUND(H5*I5,2)</f>
        <v>0</v>
      </c>
      <c r="L5" s="20"/>
    </row>
    <row r="6" s="1" customFormat="1" ht="60" customHeight="1" spans="1:12">
      <c r="A6" s="6">
        <v>3</v>
      </c>
      <c r="B6" s="6" t="s">
        <v>19</v>
      </c>
      <c r="C6" s="6"/>
      <c r="D6" s="7" t="s">
        <v>20</v>
      </c>
      <c r="E6" s="6" t="s">
        <v>14</v>
      </c>
      <c r="F6" s="6" t="s">
        <v>21</v>
      </c>
      <c r="G6" s="6"/>
      <c r="H6" s="6">
        <v>5</v>
      </c>
      <c r="I6" s="17"/>
      <c r="J6" s="18"/>
      <c r="K6" s="19">
        <f t="shared" si="0"/>
        <v>0</v>
      </c>
      <c r="L6" s="20"/>
    </row>
    <row r="7" s="1" customFormat="1" ht="50" customHeight="1" spans="1:12">
      <c r="A7" s="6">
        <v>4</v>
      </c>
      <c r="B7" s="6" t="s">
        <v>22</v>
      </c>
      <c r="C7" s="6"/>
      <c r="D7" s="6" t="s">
        <v>23</v>
      </c>
      <c r="E7" s="9" t="s">
        <v>14</v>
      </c>
      <c r="F7" s="6" t="s">
        <v>24</v>
      </c>
      <c r="G7" s="6"/>
      <c r="H7" s="6">
        <v>4</v>
      </c>
      <c r="I7" s="17"/>
      <c r="J7" s="18"/>
      <c r="K7" s="19">
        <f t="shared" si="0"/>
        <v>0</v>
      </c>
      <c r="L7" s="20"/>
    </row>
    <row r="8" s="1" customFormat="1" ht="46" customHeight="1" spans="1:12">
      <c r="A8" s="6">
        <v>5</v>
      </c>
      <c r="B8" s="6" t="s">
        <v>25</v>
      </c>
      <c r="C8" s="6"/>
      <c r="D8" s="6" t="s">
        <v>26</v>
      </c>
      <c r="E8" s="6" t="s">
        <v>14</v>
      </c>
      <c r="F8" s="8" t="s">
        <v>27</v>
      </c>
      <c r="G8" s="8"/>
      <c r="H8" s="6">
        <v>1</v>
      </c>
      <c r="I8" s="17"/>
      <c r="J8" s="18"/>
      <c r="K8" s="19">
        <f t="shared" si="0"/>
        <v>0</v>
      </c>
      <c r="L8" s="20"/>
    </row>
    <row r="9" s="1" customFormat="1" ht="34" customHeight="1" spans="1:12">
      <c r="A9" s="6">
        <v>6</v>
      </c>
      <c r="B9" s="6" t="s">
        <v>28</v>
      </c>
      <c r="C9" s="6"/>
      <c r="D9" s="6" t="s">
        <v>29</v>
      </c>
      <c r="E9" s="6" t="s">
        <v>14</v>
      </c>
      <c r="F9" s="6" t="s">
        <v>30</v>
      </c>
      <c r="G9" s="6"/>
      <c r="H9" s="6">
        <v>1</v>
      </c>
      <c r="I9" s="17"/>
      <c r="J9" s="18"/>
      <c r="K9" s="19">
        <f t="shared" si="0"/>
        <v>0</v>
      </c>
      <c r="L9" s="20"/>
    </row>
    <row r="10" s="1" customFormat="1" ht="42" customHeight="1" spans="1:12">
      <c r="A10" s="6">
        <v>7</v>
      </c>
      <c r="B10" s="6" t="s">
        <v>31</v>
      </c>
      <c r="C10" s="6"/>
      <c r="D10" s="6" t="s">
        <v>32</v>
      </c>
      <c r="E10" s="6" t="s">
        <v>14</v>
      </c>
      <c r="F10" s="6" t="s">
        <v>33</v>
      </c>
      <c r="G10" s="6"/>
      <c r="H10" s="6">
        <v>2</v>
      </c>
      <c r="I10" s="17"/>
      <c r="J10" s="18"/>
      <c r="K10" s="19">
        <f t="shared" si="0"/>
        <v>0</v>
      </c>
      <c r="L10" s="20"/>
    </row>
    <row r="11" s="1" customFormat="1" ht="101" customHeight="1" spans="1:12">
      <c r="A11" s="6">
        <v>8</v>
      </c>
      <c r="B11" s="6" t="s">
        <v>34</v>
      </c>
      <c r="C11" s="6"/>
      <c r="D11" s="7" t="s">
        <v>35</v>
      </c>
      <c r="E11" s="6" t="s">
        <v>14</v>
      </c>
      <c r="F11" s="6" t="s">
        <v>36</v>
      </c>
      <c r="G11" s="6"/>
      <c r="H11" s="6">
        <v>6</v>
      </c>
      <c r="I11" s="17"/>
      <c r="J11" s="18"/>
      <c r="K11" s="19">
        <f t="shared" si="0"/>
        <v>0</v>
      </c>
      <c r="L11" s="20"/>
    </row>
    <row r="12" s="1" customFormat="1" ht="111" customHeight="1" spans="1:12">
      <c r="A12" s="6">
        <v>9</v>
      </c>
      <c r="B12" s="6" t="s">
        <v>37</v>
      </c>
      <c r="C12" s="6"/>
      <c r="D12" s="7" t="s">
        <v>35</v>
      </c>
      <c r="E12" s="6" t="s">
        <v>14</v>
      </c>
      <c r="F12" s="6" t="s">
        <v>38</v>
      </c>
      <c r="G12" s="6"/>
      <c r="H12" s="6">
        <v>4</v>
      </c>
      <c r="I12" s="17"/>
      <c r="J12" s="18"/>
      <c r="K12" s="19">
        <f t="shared" si="0"/>
        <v>0</v>
      </c>
      <c r="L12" s="20"/>
    </row>
    <row r="13" s="1" customFormat="1" ht="36" customHeight="1" spans="1:12">
      <c r="A13" s="6">
        <v>10</v>
      </c>
      <c r="B13" s="6" t="s">
        <v>39</v>
      </c>
      <c r="C13" s="6"/>
      <c r="D13" s="9" t="s">
        <v>40</v>
      </c>
      <c r="E13" s="9" t="s">
        <v>14</v>
      </c>
      <c r="F13" s="6" t="s">
        <v>41</v>
      </c>
      <c r="G13" s="6"/>
      <c r="H13" s="6">
        <v>5</v>
      </c>
      <c r="I13" s="17"/>
      <c r="J13" s="18"/>
      <c r="K13" s="19">
        <f t="shared" si="0"/>
        <v>0</v>
      </c>
      <c r="L13" s="20"/>
    </row>
    <row r="14" s="1" customFormat="1" ht="63" customHeight="1" spans="1:12">
      <c r="A14" s="6">
        <v>11</v>
      </c>
      <c r="B14" s="6" t="s">
        <v>42</v>
      </c>
      <c r="C14" s="6"/>
      <c r="D14" s="7" t="s">
        <v>43</v>
      </c>
      <c r="E14" s="9" t="s">
        <v>14</v>
      </c>
      <c r="F14" s="6" t="s">
        <v>44</v>
      </c>
      <c r="G14" s="6"/>
      <c r="H14" s="6">
        <v>5</v>
      </c>
      <c r="I14" s="17"/>
      <c r="J14" s="18"/>
      <c r="K14" s="19">
        <f t="shared" si="0"/>
        <v>0</v>
      </c>
      <c r="L14" s="20"/>
    </row>
    <row r="15" s="1" customFormat="1" ht="86" customHeight="1" spans="1:12">
      <c r="A15" s="6"/>
      <c r="B15" s="6"/>
      <c r="C15" s="6"/>
      <c r="D15" s="8" t="s">
        <v>45</v>
      </c>
      <c r="E15" s="9" t="s">
        <v>14</v>
      </c>
      <c r="F15" s="6" t="s">
        <v>46</v>
      </c>
      <c r="G15" s="6"/>
      <c r="H15" s="6">
        <v>50</v>
      </c>
      <c r="I15" s="17"/>
      <c r="J15" s="18"/>
      <c r="K15" s="19">
        <f t="shared" si="0"/>
        <v>0</v>
      </c>
      <c r="L15" s="20"/>
    </row>
    <row r="16" s="1" customFormat="1" ht="60" customHeight="1" spans="1:12">
      <c r="A16" s="6">
        <v>12</v>
      </c>
      <c r="B16" s="6" t="s">
        <v>47</v>
      </c>
      <c r="C16" s="6"/>
      <c r="D16" s="7" t="s">
        <v>48</v>
      </c>
      <c r="E16" s="6" t="s">
        <v>14</v>
      </c>
      <c r="F16" s="6" t="s">
        <v>49</v>
      </c>
      <c r="G16" s="6"/>
      <c r="H16" s="6">
        <v>20</v>
      </c>
      <c r="I16" s="17"/>
      <c r="J16" s="18"/>
      <c r="K16" s="19">
        <f t="shared" si="0"/>
        <v>0</v>
      </c>
      <c r="L16" s="20"/>
    </row>
    <row r="17" s="1" customFormat="1" ht="60" customHeight="1" spans="1:12">
      <c r="A17" s="6">
        <v>13</v>
      </c>
      <c r="B17" s="6" t="s">
        <v>50</v>
      </c>
      <c r="C17" s="6"/>
      <c r="D17" s="7" t="s">
        <v>51</v>
      </c>
      <c r="E17" s="6" t="s">
        <v>14</v>
      </c>
      <c r="F17" s="8" t="s">
        <v>52</v>
      </c>
      <c r="G17" s="8"/>
      <c r="H17" s="9">
        <v>1</v>
      </c>
      <c r="I17" s="21"/>
      <c r="J17" s="18"/>
      <c r="K17" s="19">
        <f t="shared" si="0"/>
        <v>0</v>
      </c>
      <c r="L17" s="20"/>
    </row>
    <row r="18" s="1" customFormat="1" ht="46" customHeight="1" spans="1:12">
      <c r="A18" s="6">
        <v>14</v>
      </c>
      <c r="B18" s="6" t="s">
        <v>53</v>
      </c>
      <c r="C18" s="6"/>
      <c r="D18" s="7" t="s">
        <v>54</v>
      </c>
      <c r="E18" s="6" t="s">
        <v>55</v>
      </c>
      <c r="F18" s="6" t="s">
        <v>53</v>
      </c>
      <c r="G18" s="6"/>
      <c r="H18" s="6">
        <v>3</v>
      </c>
      <c r="I18" s="17"/>
      <c r="J18" s="18"/>
      <c r="K18" s="19">
        <f t="shared" si="0"/>
        <v>0</v>
      </c>
      <c r="L18" s="20"/>
    </row>
    <row r="19" s="1" customFormat="1" ht="72" customHeight="1" spans="1:12">
      <c r="A19" s="6">
        <v>15</v>
      </c>
      <c r="B19" s="6" t="s">
        <v>56</v>
      </c>
      <c r="C19" s="6"/>
      <c r="D19" s="10" t="s">
        <v>57</v>
      </c>
      <c r="E19" s="9" t="s">
        <v>14</v>
      </c>
      <c r="F19" s="6" t="s">
        <v>46</v>
      </c>
      <c r="G19" s="6"/>
      <c r="H19" s="6">
        <v>5</v>
      </c>
      <c r="I19" s="17"/>
      <c r="J19" s="18"/>
      <c r="K19" s="19">
        <f t="shared" si="0"/>
        <v>0</v>
      </c>
      <c r="L19" s="20"/>
    </row>
    <row r="20" s="1" customFormat="1" ht="38" customHeight="1" spans="1:12">
      <c r="A20" s="6">
        <v>16</v>
      </c>
      <c r="B20" s="6" t="s">
        <v>58</v>
      </c>
      <c r="C20" s="6"/>
      <c r="D20" s="6" t="s">
        <v>59</v>
      </c>
      <c r="E20" s="6" t="s">
        <v>14</v>
      </c>
      <c r="F20" s="6" t="s">
        <v>60</v>
      </c>
      <c r="G20" s="6"/>
      <c r="H20" s="6">
        <v>1</v>
      </c>
      <c r="I20" s="17"/>
      <c r="J20" s="18"/>
      <c r="K20" s="19">
        <f t="shared" si="0"/>
        <v>0</v>
      </c>
      <c r="L20" s="20"/>
    </row>
    <row r="21" s="1" customFormat="1" ht="35" customHeight="1" spans="1:12">
      <c r="A21" s="6">
        <v>17</v>
      </c>
      <c r="B21" s="6" t="s">
        <v>61</v>
      </c>
      <c r="C21" s="6"/>
      <c r="D21" s="7" t="s">
        <v>62</v>
      </c>
      <c r="E21" s="6" t="s">
        <v>63</v>
      </c>
      <c r="F21" s="6" t="s">
        <v>64</v>
      </c>
      <c r="G21" s="6"/>
      <c r="H21" s="6">
        <v>9</v>
      </c>
      <c r="I21" s="17"/>
      <c r="J21" s="18"/>
      <c r="K21" s="19">
        <f t="shared" si="0"/>
        <v>0</v>
      </c>
      <c r="L21" s="20"/>
    </row>
    <row r="22" s="1" customFormat="1" ht="61" customHeight="1" spans="1:12">
      <c r="A22" s="6"/>
      <c r="B22" s="6"/>
      <c r="C22" s="6"/>
      <c r="D22" s="7" t="s">
        <v>65</v>
      </c>
      <c r="E22" s="6" t="s">
        <v>63</v>
      </c>
      <c r="F22" s="6" t="s">
        <v>66</v>
      </c>
      <c r="G22" s="6"/>
      <c r="H22" s="6">
        <v>3</v>
      </c>
      <c r="I22" s="17"/>
      <c r="J22" s="18"/>
      <c r="K22" s="19">
        <f t="shared" si="0"/>
        <v>0</v>
      </c>
      <c r="L22" s="20"/>
    </row>
    <row r="23" s="1" customFormat="1" ht="46" customHeight="1" spans="1:12">
      <c r="A23" s="6"/>
      <c r="B23" s="6"/>
      <c r="C23" s="6"/>
      <c r="D23" s="7" t="s">
        <v>67</v>
      </c>
      <c r="E23" s="6" t="s">
        <v>68</v>
      </c>
      <c r="F23" s="6" t="s">
        <v>41</v>
      </c>
      <c r="G23" s="6"/>
      <c r="H23" s="6">
        <v>2</v>
      </c>
      <c r="I23" s="17"/>
      <c r="J23" s="18"/>
      <c r="K23" s="19">
        <f t="shared" si="0"/>
        <v>0</v>
      </c>
      <c r="L23" s="20"/>
    </row>
    <row r="24" s="1" customFormat="1" ht="42" customHeight="1" spans="1:12">
      <c r="A24" s="6"/>
      <c r="B24" s="6"/>
      <c r="C24" s="6"/>
      <c r="D24" s="7" t="s">
        <v>69</v>
      </c>
      <c r="E24" s="6" t="s">
        <v>63</v>
      </c>
      <c r="F24" s="6" t="s">
        <v>46</v>
      </c>
      <c r="G24" s="6"/>
      <c r="H24" s="6">
        <v>5</v>
      </c>
      <c r="I24" s="17"/>
      <c r="J24" s="18"/>
      <c r="K24" s="19">
        <f t="shared" si="0"/>
        <v>0</v>
      </c>
      <c r="L24" s="20"/>
    </row>
    <row r="25" s="1" customFormat="1" ht="33" customHeight="1" spans="1:12">
      <c r="A25" s="11" t="s">
        <v>70</v>
      </c>
      <c r="B25" s="12"/>
      <c r="C25" s="12"/>
      <c r="D25" s="12"/>
      <c r="E25" s="12"/>
      <c r="F25" s="12"/>
      <c r="G25" s="12"/>
      <c r="H25" s="12"/>
      <c r="I25" s="12"/>
      <c r="J25" s="22"/>
      <c r="K25" s="19">
        <f>ROUND(SUM(K4:K24),2)</f>
        <v>0</v>
      </c>
      <c r="L25" s="23"/>
    </row>
    <row r="26" s="1" customFormat="1" ht="36" customHeight="1" spans="1:12">
      <c r="A26" s="5" t="s">
        <v>71</v>
      </c>
      <c r="B26" s="5"/>
      <c r="C26" s="5"/>
      <c r="D26" s="5"/>
      <c r="E26" s="5"/>
      <c r="F26" s="5"/>
      <c r="G26" s="5"/>
      <c r="H26" s="5"/>
      <c r="I26" s="5"/>
      <c r="J26" s="5"/>
      <c r="K26" s="5"/>
      <c r="L26" s="23"/>
    </row>
    <row r="27" s="1" customFormat="1" ht="87" customHeight="1" spans="1:12">
      <c r="A27" s="6">
        <v>1</v>
      </c>
      <c r="B27" s="6" t="s">
        <v>72</v>
      </c>
      <c r="C27" s="6"/>
      <c r="D27" s="7" t="s">
        <v>73</v>
      </c>
      <c r="E27" s="6" t="s">
        <v>14</v>
      </c>
      <c r="F27" s="6" t="s">
        <v>74</v>
      </c>
      <c r="G27" s="6"/>
      <c r="H27" s="13">
        <v>30</v>
      </c>
      <c r="I27" s="17"/>
      <c r="J27" s="18"/>
      <c r="K27" s="19">
        <f>ROUND(H27*I27,2)</f>
        <v>0</v>
      </c>
      <c r="L27" s="20"/>
    </row>
    <row r="28" s="1" customFormat="1" ht="33" customHeight="1" spans="1:12">
      <c r="A28" s="6"/>
      <c r="B28" s="6"/>
      <c r="C28" s="6"/>
      <c r="D28" s="8" t="s">
        <v>75</v>
      </c>
      <c r="E28" s="6" t="s">
        <v>63</v>
      </c>
      <c r="F28" s="6" t="s">
        <v>76</v>
      </c>
      <c r="G28" s="6"/>
      <c r="H28" s="13">
        <v>1</v>
      </c>
      <c r="I28" s="17"/>
      <c r="J28" s="18"/>
      <c r="K28" s="19">
        <f t="shared" ref="K28:K42" si="1">ROUND(H28*I28,2)</f>
        <v>0</v>
      </c>
      <c r="L28" s="20"/>
    </row>
    <row r="29" s="1" customFormat="1" ht="33" customHeight="1" spans="1:12">
      <c r="A29" s="6"/>
      <c r="B29" s="6"/>
      <c r="C29" s="6"/>
      <c r="D29" s="8"/>
      <c r="E29" s="6"/>
      <c r="F29" s="6" t="s">
        <v>77</v>
      </c>
      <c r="G29" s="6"/>
      <c r="H29" s="13">
        <v>1</v>
      </c>
      <c r="I29" s="17"/>
      <c r="J29" s="18"/>
      <c r="K29" s="19">
        <f t="shared" si="1"/>
        <v>0</v>
      </c>
      <c r="L29" s="20"/>
    </row>
    <row r="30" s="1" customFormat="1" ht="49" customHeight="1" spans="1:12">
      <c r="A30" s="6"/>
      <c r="B30" s="6"/>
      <c r="C30" s="6"/>
      <c r="D30" s="7" t="s">
        <v>78</v>
      </c>
      <c r="E30" s="6" t="s">
        <v>14</v>
      </c>
      <c r="F30" s="6" t="s">
        <v>79</v>
      </c>
      <c r="G30" s="6"/>
      <c r="H30" s="13">
        <v>1</v>
      </c>
      <c r="I30" s="17"/>
      <c r="J30" s="18"/>
      <c r="K30" s="19">
        <f t="shared" si="1"/>
        <v>0</v>
      </c>
      <c r="L30" s="20"/>
    </row>
    <row r="31" s="1" customFormat="1" ht="39" customHeight="1" spans="1:12">
      <c r="A31" s="6">
        <v>2</v>
      </c>
      <c r="B31" s="6" t="s">
        <v>80</v>
      </c>
      <c r="C31" s="6"/>
      <c r="D31" s="7" t="s">
        <v>81</v>
      </c>
      <c r="E31" s="6" t="s">
        <v>14</v>
      </c>
      <c r="F31" s="6" t="s">
        <v>82</v>
      </c>
      <c r="G31" s="6"/>
      <c r="H31" s="13">
        <v>500</v>
      </c>
      <c r="I31" s="17"/>
      <c r="J31" s="18"/>
      <c r="K31" s="19">
        <f t="shared" si="1"/>
        <v>0</v>
      </c>
      <c r="L31" s="20"/>
    </row>
    <row r="32" s="1" customFormat="1" ht="51" customHeight="1" spans="1:12">
      <c r="A32" s="6">
        <v>3</v>
      </c>
      <c r="B32" s="6" t="s">
        <v>83</v>
      </c>
      <c r="C32" s="6"/>
      <c r="D32" s="7" t="s">
        <v>84</v>
      </c>
      <c r="E32" s="6" t="s">
        <v>14</v>
      </c>
      <c r="F32" s="6" t="s">
        <v>85</v>
      </c>
      <c r="G32" s="6"/>
      <c r="H32" s="13">
        <v>2</v>
      </c>
      <c r="I32" s="17"/>
      <c r="J32" s="18"/>
      <c r="K32" s="19">
        <f t="shared" si="1"/>
        <v>0</v>
      </c>
      <c r="L32" s="20"/>
    </row>
    <row r="33" s="1" customFormat="1" ht="42" customHeight="1" spans="1:12">
      <c r="A33" s="6">
        <v>4</v>
      </c>
      <c r="B33" s="6" t="s">
        <v>86</v>
      </c>
      <c r="C33" s="6"/>
      <c r="D33" s="7" t="s">
        <v>87</v>
      </c>
      <c r="E33" s="6" t="s">
        <v>14</v>
      </c>
      <c r="F33" s="6" t="s">
        <v>88</v>
      </c>
      <c r="G33" s="6"/>
      <c r="H33" s="13">
        <v>2</v>
      </c>
      <c r="I33" s="17"/>
      <c r="J33" s="18"/>
      <c r="K33" s="19">
        <f t="shared" si="1"/>
        <v>0</v>
      </c>
      <c r="L33" s="20"/>
    </row>
    <row r="34" s="1" customFormat="1" ht="39" customHeight="1" spans="1:12">
      <c r="A34" s="6">
        <v>5</v>
      </c>
      <c r="B34" s="6" t="s">
        <v>89</v>
      </c>
      <c r="C34" s="6"/>
      <c r="D34" s="7" t="s">
        <v>90</v>
      </c>
      <c r="E34" s="6" t="s">
        <v>14</v>
      </c>
      <c r="F34" s="6" t="s">
        <v>91</v>
      </c>
      <c r="G34" s="6"/>
      <c r="H34" s="13">
        <v>2</v>
      </c>
      <c r="I34" s="17"/>
      <c r="J34" s="18"/>
      <c r="K34" s="19">
        <f t="shared" si="1"/>
        <v>0</v>
      </c>
      <c r="L34" s="20"/>
    </row>
    <row r="35" s="1" customFormat="1" ht="57" customHeight="1" spans="1:12">
      <c r="A35" s="6">
        <v>6</v>
      </c>
      <c r="B35" s="6" t="s">
        <v>92</v>
      </c>
      <c r="C35" s="6"/>
      <c r="D35" s="7" t="s">
        <v>93</v>
      </c>
      <c r="E35" s="6" t="s">
        <v>14</v>
      </c>
      <c r="F35" s="6" t="s">
        <v>94</v>
      </c>
      <c r="G35" s="6"/>
      <c r="H35" s="13">
        <v>2</v>
      </c>
      <c r="I35" s="17"/>
      <c r="J35" s="18"/>
      <c r="K35" s="19">
        <f t="shared" si="1"/>
        <v>0</v>
      </c>
      <c r="L35" s="20"/>
    </row>
    <row r="36" s="1" customFormat="1" ht="60" customHeight="1" spans="1:12">
      <c r="A36" s="6">
        <v>7</v>
      </c>
      <c r="B36" s="6" t="s">
        <v>95</v>
      </c>
      <c r="C36" s="6"/>
      <c r="D36" s="7" t="s">
        <v>96</v>
      </c>
      <c r="E36" s="6" t="s">
        <v>14</v>
      </c>
      <c r="F36" s="6" t="s">
        <v>97</v>
      </c>
      <c r="G36" s="6"/>
      <c r="H36" s="13">
        <v>2</v>
      </c>
      <c r="I36" s="17"/>
      <c r="J36" s="18"/>
      <c r="K36" s="19">
        <f t="shared" si="1"/>
        <v>0</v>
      </c>
      <c r="L36" s="20"/>
    </row>
    <row r="37" s="1" customFormat="1" ht="55" customHeight="1" spans="1:12">
      <c r="A37" s="6">
        <v>8</v>
      </c>
      <c r="B37" s="6" t="s">
        <v>98</v>
      </c>
      <c r="C37" s="6"/>
      <c r="D37" s="7" t="s">
        <v>99</v>
      </c>
      <c r="E37" s="6" t="s">
        <v>14</v>
      </c>
      <c r="F37" s="6" t="s">
        <v>100</v>
      </c>
      <c r="G37" s="6"/>
      <c r="H37" s="13">
        <v>2</v>
      </c>
      <c r="I37" s="17"/>
      <c r="J37" s="18"/>
      <c r="K37" s="19">
        <f t="shared" si="1"/>
        <v>0</v>
      </c>
      <c r="L37" s="20"/>
    </row>
    <row r="38" s="1" customFormat="1" ht="38" customHeight="1" spans="1:12">
      <c r="A38" s="6">
        <v>9</v>
      </c>
      <c r="B38" s="6" t="s">
        <v>101</v>
      </c>
      <c r="C38" s="6"/>
      <c r="D38" s="7" t="s">
        <v>102</v>
      </c>
      <c r="E38" s="6" t="s">
        <v>14</v>
      </c>
      <c r="F38" s="6" t="s">
        <v>103</v>
      </c>
      <c r="G38" s="6"/>
      <c r="H38" s="13">
        <v>1</v>
      </c>
      <c r="I38" s="17"/>
      <c r="J38" s="18"/>
      <c r="K38" s="19">
        <f t="shared" si="1"/>
        <v>0</v>
      </c>
      <c r="L38" s="20"/>
    </row>
    <row r="39" s="1" customFormat="1" ht="31" customHeight="1" spans="1:12">
      <c r="A39" s="6">
        <v>10</v>
      </c>
      <c r="B39" s="6" t="s">
        <v>104</v>
      </c>
      <c r="C39" s="6"/>
      <c r="D39" s="7" t="s">
        <v>105</v>
      </c>
      <c r="E39" s="6" t="s">
        <v>63</v>
      </c>
      <c r="F39" s="6" t="s">
        <v>106</v>
      </c>
      <c r="G39" s="6"/>
      <c r="H39" s="13">
        <v>1</v>
      </c>
      <c r="I39" s="17"/>
      <c r="J39" s="18"/>
      <c r="K39" s="19">
        <f t="shared" si="1"/>
        <v>0</v>
      </c>
      <c r="L39" s="20"/>
    </row>
    <row r="40" s="1" customFormat="1" ht="45" customHeight="1" spans="1:12">
      <c r="A40" s="6">
        <v>11</v>
      </c>
      <c r="B40" s="6" t="s">
        <v>107</v>
      </c>
      <c r="C40" s="6"/>
      <c r="D40" s="7" t="s">
        <v>108</v>
      </c>
      <c r="E40" s="6" t="s">
        <v>109</v>
      </c>
      <c r="F40" s="6" t="s">
        <v>110</v>
      </c>
      <c r="G40" s="6"/>
      <c r="H40" s="13">
        <v>7</v>
      </c>
      <c r="I40" s="17"/>
      <c r="J40" s="18"/>
      <c r="K40" s="19">
        <f t="shared" si="1"/>
        <v>0</v>
      </c>
      <c r="L40" s="20"/>
    </row>
    <row r="41" s="1" customFormat="1" ht="52" customHeight="1" spans="1:12">
      <c r="A41" s="6">
        <v>12</v>
      </c>
      <c r="B41" s="6" t="s">
        <v>111</v>
      </c>
      <c r="C41" s="6"/>
      <c r="D41" s="7" t="s">
        <v>112</v>
      </c>
      <c r="E41" s="6" t="s">
        <v>113</v>
      </c>
      <c r="F41" s="6" t="s">
        <v>114</v>
      </c>
      <c r="G41" s="6"/>
      <c r="H41" s="13">
        <v>1</v>
      </c>
      <c r="I41" s="17"/>
      <c r="J41" s="18"/>
      <c r="K41" s="19">
        <f t="shared" si="1"/>
        <v>0</v>
      </c>
      <c r="L41" s="20"/>
    </row>
    <row r="42" s="1" customFormat="1" ht="49" customHeight="1" spans="1:12">
      <c r="A42" s="6">
        <v>13</v>
      </c>
      <c r="B42" s="6" t="s">
        <v>115</v>
      </c>
      <c r="C42" s="6"/>
      <c r="D42" s="7" t="s">
        <v>116</v>
      </c>
      <c r="E42" s="6" t="s">
        <v>117</v>
      </c>
      <c r="F42" s="6" t="s">
        <v>64</v>
      </c>
      <c r="G42" s="6"/>
      <c r="H42" s="13">
        <v>20</v>
      </c>
      <c r="I42" s="17"/>
      <c r="J42" s="18"/>
      <c r="K42" s="19">
        <f t="shared" si="1"/>
        <v>0</v>
      </c>
      <c r="L42" s="20"/>
    </row>
    <row r="43" s="1" customFormat="1" ht="30" customHeight="1" spans="1:12">
      <c r="A43" s="11" t="s">
        <v>70</v>
      </c>
      <c r="B43" s="12"/>
      <c r="C43" s="12"/>
      <c r="D43" s="12"/>
      <c r="E43" s="12"/>
      <c r="F43" s="12"/>
      <c r="G43" s="12"/>
      <c r="H43" s="12"/>
      <c r="I43" s="12"/>
      <c r="J43" s="22"/>
      <c r="K43" s="19">
        <f>ROUND(SUM(K27:K42),2)</f>
        <v>0</v>
      </c>
      <c r="L43" s="23"/>
    </row>
    <row r="44" s="1" customFormat="1" ht="37" customHeight="1" spans="1:12">
      <c r="A44" s="5" t="s">
        <v>118</v>
      </c>
      <c r="B44" s="5"/>
      <c r="C44" s="5"/>
      <c r="D44" s="5"/>
      <c r="E44" s="5"/>
      <c r="F44" s="5"/>
      <c r="G44" s="5"/>
      <c r="H44" s="5"/>
      <c r="I44" s="5"/>
      <c r="J44" s="5"/>
      <c r="K44" s="5"/>
      <c r="L44" s="23"/>
    </row>
    <row r="45" s="1" customFormat="1" ht="165" customHeight="1" spans="1:12">
      <c r="A45" s="6">
        <v>1</v>
      </c>
      <c r="B45" s="6" t="s">
        <v>119</v>
      </c>
      <c r="C45" s="6"/>
      <c r="D45" s="8" t="s">
        <v>120</v>
      </c>
      <c r="E45" s="6" t="s">
        <v>117</v>
      </c>
      <c r="F45" s="6" t="s">
        <v>121</v>
      </c>
      <c r="G45" s="6"/>
      <c r="H45" s="6">
        <v>10</v>
      </c>
      <c r="I45" s="17"/>
      <c r="J45" s="18"/>
      <c r="K45" s="19">
        <f>ROUND(H45*I45,2)</f>
        <v>0</v>
      </c>
      <c r="L45" s="20"/>
    </row>
    <row r="46" s="1" customFormat="1" ht="54" customHeight="1" spans="1:12">
      <c r="A46" s="6">
        <v>2</v>
      </c>
      <c r="B46" s="6" t="s">
        <v>122</v>
      </c>
      <c r="C46" s="6"/>
      <c r="D46" s="8" t="s">
        <v>123</v>
      </c>
      <c r="E46" s="6" t="s">
        <v>124</v>
      </c>
      <c r="F46" s="8" t="s">
        <v>125</v>
      </c>
      <c r="G46" s="8"/>
      <c r="H46" s="6">
        <v>2</v>
      </c>
      <c r="I46" s="17"/>
      <c r="J46" s="18"/>
      <c r="K46" s="19">
        <f t="shared" ref="K46:K53" si="2">ROUND(H46*I46,2)</f>
        <v>0</v>
      </c>
      <c r="L46" s="20"/>
    </row>
    <row r="47" s="1" customFormat="1" ht="52" customHeight="1" spans="1:12">
      <c r="A47" s="6"/>
      <c r="B47" s="6"/>
      <c r="C47" s="6"/>
      <c r="D47" s="8"/>
      <c r="E47" s="6" t="s">
        <v>126</v>
      </c>
      <c r="F47" s="6" t="s">
        <v>127</v>
      </c>
      <c r="G47" s="6"/>
      <c r="H47" s="6">
        <v>2</v>
      </c>
      <c r="I47" s="17"/>
      <c r="J47" s="18"/>
      <c r="K47" s="19">
        <f t="shared" si="2"/>
        <v>0</v>
      </c>
      <c r="L47" s="20"/>
    </row>
    <row r="48" s="1" customFormat="1" ht="60" customHeight="1" spans="1:12">
      <c r="A48" s="6"/>
      <c r="B48" s="6"/>
      <c r="C48" s="6"/>
      <c r="D48" s="8"/>
      <c r="E48" s="6" t="s">
        <v>128</v>
      </c>
      <c r="F48" s="6" t="s">
        <v>129</v>
      </c>
      <c r="G48" s="6"/>
      <c r="H48" s="6">
        <v>2</v>
      </c>
      <c r="I48" s="17"/>
      <c r="J48" s="18"/>
      <c r="K48" s="19">
        <f t="shared" si="2"/>
        <v>0</v>
      </c>
      <c r="L48" s="20"/>
    </row>
    <row r="49" s="1" customFormat="1" ht="97" customHeight="1" spans="1:12">
      <c r="A49" s="6">
        <v>3</v>
      </c>
      <c r="B49" s="6" t="s">
        <v>130</v>
      </c>
      <c r="C49" s="6"/>
      <c r="D49" s="8" t="s">
        <v>131</v>
      </c>
      <c r="E49" s="6" t="s">
        <v>63</v>
      </c>
      <c r="F49" s="6" t="s">
        <v>132</v>
      </c>
      <c r="G49" s="6"/>
      <c r="H49" s="6">
        <v>3</v>
      </c>
      <c r="I49" s="17"/>
      <c r="J49" s="18"/>
      <c r="K49" s="19">
        <f t="shared" si="2"/>
        <v>0</v>
      </c>
      <c r="L49" s="20"/>
    </row>
    <row r="50" s="1" customFormat="1" ht="86" customHeight="1" spans="1:12">
      <c r="A50" s="6">
        <v>4</v>
      </c>
      <c r="B50" s="6" t="s">
        <v>133</v>
      </c>
      <c r="C50" s="6"/>
      <c r="D50" s="8" t="s">
        <v>134</v>
      </c>
      <c r="E50" s="6" t="s">
        <v>63</v>
      </c>
      <c r="F50" s="6" t="s">
        <v>135</v>
      </c>
      <c r="G50" s="6"/>
      <c r="H50" s="6">
        <v>2</v>
      </c>
      <c r="I50" s="17"/>
      <c r="J50" s="18"/>
      <c r="K50" s="19">
        <f t="shared" si="2"/>
        <v>0</v>
      </c>
      <c r="L50" s="20"/>
    </row>
    <row r="51" s="1" customFormat="1" ht="89" customHeight="1" spans="1:12">
      <c r="A51" s="6">
        <v>5</v>
      </c>
      <c r="B51" s="6" t="s">
        <v>136</v>
      </c>
      <c r="C51" s="6"/>
      <c r="D51" s="8" t="s">
        <v>134</v>
      </c>
      <c r="E51" s="6" t="s">
        <v>63</v>
      </c>
      <c r="F51" s="6" t="s">
        <v>135</v>
      </c>
      <c r="G51" s="6"/>
      <c r="H51" s="6">
        <v>2</v>
      </c>
      <c r="I51" s="17"/>
      <c r="J51" s="18"/>
      <c r="K51" s="19">
        <f t="shared" si="2"/>
        <v>0</v>
      </c>
      <c r="L51" s="20"/>
    </row>
    <row r="52" s="1" customFormat="1" ht="41" customHeight="1" spans="1:12">
      <c r="A52" s="6">
        <v>6</v>
      </c>
      <c r="B52" s="6" t="s">
        <v>137</v>
      </c>
      <c r="C52" s="6"/>
      <c r="D52" s="14">
        <v>1</v>
      </c>
      <c r="E52" s="6" t="s">
        <v>63</v>
      </c>
      <c r="F52" s="6" t="s">
        <v>138</v>
      </c>
      <c r="G52" s="6"/>
      <c r="H52" s="6">
        <v>32</v>
      </c>
      <c r="I52" s="17"/>
      <c r="J52" s="18"/>
      <c r="K52" s="19">
        <f t="shared" si="2"/>
        <v>0</v>
      </c>
      <c r="L52" s="20"/>
    </row>
    <row r="53" s="1" customFormat="1" ht="42" customHeight="1" spans="1:12">
      <c r="A53" s="6">
        <v>7</v>
      </c>
      <c r="B53" s="6" t="s">
        <v>139</v>
      </c>
      <c r="C53" s="6"/>
      <c r="D53" s="14">
        <v>1</v>
      </c>
      <c r="E53" s="6" t="s">
        <v>63</v>
      </c>
      <c r="F53" s="6" t="s">
        <v>140</v>
      </c>
      <c r="G53" s="6"/>
      <c r="H53" s="6">
        <v>10</v>
      </c>
      <c r="I53" s="17"/>
      <c r="J53" s="18"/>
      <c r="K53" s="19">
        <f t="shared" si="2"/>
        <v>0</v>
      </c>
      <c r="L53" s="20"/>
    </row>
    <row r="54" s="1" customFormat="1" ht="31" customHeight="1" spans="1:12">
      <c r="A54" s="11" t="s">
        <v>70</v>
      </c>
      <c r="B54" s="12"/>
      <c r="C54" s="12"/>
      <c r="D54" s="12"/>
      <c r="E54" s="12"/>
      <c r="F54" s="12"/>
      <c r="G54" s="12"/>
      <c r="H54" s="12"/>
      <c r="I54" s="12"/>
      <c r="J54" s="22"/>
      <c r="K54" s="19">
        <f>ROUND(SUM(K45:K53),2)</f>
        <v>0</v>
      </c>
      <c r="L54" s="23"/>
    </row>
    <row r="55" s="1" customFormat="1" ht="32" customHeight="1" spans="1:12">
      <c r="A55" s="5" t="s">
        <v>141</v>
      </c>
      <c r="B55" s="5"/>
      <c r="C55" s="5"/>
      <c r="D55" s="5"/>
      <c r="E55" s="5"/>
      <c r="F55" s="5"/>
      <c r="G55" s="5"/>
      <c r="H55" s="5"/>
      <c r="I55" s="5"/>
      <c r="J55" s="5"/>
      <c r="K55" s="5"/>
      <c r="L55" s="23"/>
    </row>
    <row r="56" s="1" customFormat="1" ht="42" customHeight="1" spans="1:12">
      <c r="A56" s="6">
        <v>1</v>
      </c>
      <c r="B56" s="6" t="s">
        <v>142</v>
      </c>
      <c r="C56" s="6"/>
      <c r="D56" s="6" t="s">
        <v>143</v>
      </c>
      <c r="E56" s="6" t="s">
        <v>14</v>
      </c>
      <c r="F56" s="6" t="s">
        <v>144</v>
      </c>
      <c r="G56" s="6"/>
      <c r="H56" s="6">
        <v>2</v>
      </c>
      <c r="I56" s="17"/>
      <c r="J56" s="18"/>
      <c r="K56" s="19">
        <f>ROUND(H56*I56,2)</f>
        <v>0</v>
      </c>
      <c r="L56" s="20"/>
    </row>
    <row r="57" s="1" customFormat="1" ht="40" customHeight="1" spans="1:12">
      <c r="A57" s="6">
        <v>2</v>
      </c>
      <c r="B57" s="6" t="s">
        <v>145</v>
      </c>
      <c r="C57" s="6"/>
      <c r="D57" s="6" t="s">
        <v>143</v>
      </c>
      <c r="E57" s="6" t="s">
        <v>14</v>
      </c>
      <c r="F57" s="6" t="s">
        <v>144</v>
      </c>
      <c r="G57" s="6"/>
      <c r="H57" s="6">
        <v>2</v>
      </c>
      <c r="I57" s="17"/>
      <c r="J57" s="18"/>
      <c r="K57" s="19">
        <f t="shared" ref="K57:K74" si="3">ROUND(H57*I57,2)</f>
        <v>0</v>
      </c>
      <c r="L57" s="20"/>
    </row>
    <row r="58" s="1" customFormat="1" ht="38" customHeight="1" spans="1:12">
      <c r="A58" s="6">
        <v>3</v>
      </c>
      <c r="B58" s="6" t="s">
        <v>146</v>
      </c>
      <c r="C58" s="6"/>
      <c r="D58" s="6" t="s">
        <v>143</v>
      </c>
      <c r="E58" s="6" t="s">
        <v>14</v>
      </c>
      <c r="F58" s="6" t="s">
        <v>147</v>
      </c>
      <c r="G58" s="6"/>
      <c r="H58" s="6">
        <v>1</v>
      </c>
      <c r="I58" s="17"/>
      <c r="J58" s="18"/>
      <c r="K58" s="19">
        <f t="shared" si="3"/>
        <v>0</v>
      </c>
      <c r="L58" s="20"/>
    </row>
    <row r="59" s="1" customFormat="1" ht="45" customHeight="1" spans="1:12">
      <c r="A59" s="6">
        <v>4</v>
      </c>
      <c r="B59" s="6" t="s">
        <v>148</v>
      </c>
      <c r="C59" s="6"/>
      <c r="D59" s="6" t="s">
        <v>149</v>
      </c>
      <c r="E59" s="6" t="s">
        <v>14</v>
      </c>
      <c r="F59" s="6" t="s">
        <v>150</v>
      </c>
      <c r="G59" s="6"/>
      <c r="H59" s="6">
        <v>2</v>
      </c>
      <c r="I59" s="17"/>
      <c r="J59" s="18"/>
      <c r="K59" s="19">
        <f t="shared" si="3"/>
        <v>0</v>
      </c>
      <c r="L59" s="20"/>
    </row>
    <row r="60" s="1" customFormat="1" ht="38" customHeight="1" spans="1:12">
      <c r="A60" s="6">
        <v>5</v>
      </c>
      <c r="B60" s="6" t="s">
        <v>151</v>
      </c>
      <c r="C60" s="6"/>
      <c r="D60" s="6" t="s">
        <v>152</v>
      </c>
      <c r="E60" s="6" t="s">
        <v>14</v>
      </c>
      <c r="F60" s="6" t="s">
        <v>153</v>
      </c>
      <c r="G60" s="6"/>
      <c r="H60" s="6">
        <v>1</v>
      </c>
      <c r="I60" s="17"/>
      <c r="J60" s="18"/>
      <c r="K60" s="19">
        <f t="shared" si="3"/>
        <v>0</v>
      </c>
      <c r="L60" s="20"/>
    </row>
    <row r="61" s="1" customFormat="1" ht="33" customHeight="1" spans="1:12">
      <c r="A61" s="6">
        <v>6</v>
      </c>
      <c r="B61" s="6" t="s">
        <v>154</v>
      </c>
      <c r="C61" s="6"/>
      <c r="D61" s="6" t="s">
        <v>155</v>
      </c>
      <c r="E61" s="6" t="s">
        <v>14</v>
      </c>
      <c r="F61" s="6" t="s">
        <v>156</v>
      </c>
      <c r="G61" s="6"/>
      <c r="H61" s="6">
        <v>1</v>
      </c>
      <c r="I61" s="17"/>
      <c r="J61" s="18"/>
      <c r="K61" s="19">
        <f t="shared" si="3"/>
        <v>0</v>
      </c>
      <c r="L61" s="20"/>
    </row>
    <row r="62" s="1" customFormat="1" ht="36" customHeight="1" spans="1:12">
      <c r="A62" s="6">
        <v>7</v>
      </c>
      <c r="B62" s="6" t="s">
        <v>157</v>
      </c>
      <c r="C62" s="6"/>
      <c r="D62" s="6" t="s">
        <v>158</v>
      </c>
      <c r="E62" s="6" t="s">
        <v>14</v>
      </c>
      <c r="F62" s="6" t="s">
        <v>159</v>
      </c>
      <c r="G62" s="6"/>
      <c r="H62" s="6">
        <v>1</v>
      </c>
      <c r="I62" s="17"/>
      <c r="J62" s="18"/>
      <c r="K62" s="19">
        <f t="shared" si="3"/>
        <v>0</v>
      </c>
      <c r="L62" s="20"/>
    </row>
    <row r="63" s="1" customFormat="1" ht="38" customHeight="1" spans="1:12">
      <c r="A63" s="6">
        <v>8</v>
      </c>
      <c r="B63" s="6" t="s">
        <v>160</v>
      </c>
      <c r="C63" s="6"/>
      <c r="D63" s="8" t="s">
        <v>161</v>
      </c>
      <c r="E63" s="6" t="s">
        <v>14</v>
      </c>
      <c r="F63" s="6" t="s">
        <v>162</v>
      </c>
      <c r="G63" s="6"/>
      <c r="H63" s="6">
        <v>2</v>
      </c>
      <c r="I63" s="17"/>
      <c r="J63" s="18"/>
      <c r="K63" s="19">
        <f t="shared" si="3"/>
        <v>0</v>
      </c>
      <c r="L63" s="20"/>
    </row>
    <row r="64" s="1" customFormat="1" ht="39" customHeight="1" spans="1:12">
      <c r="A64" s="6">
        <v>9</v>
      </c>
      <c r="B64" s="6" t="s">
        <v>163</v>
      </c>
      <c r="C64" s="6"/>
      <c r="D64" s="10" t="s">
        <v>164</v>
      </c>
      <c r="E64" s="6" t="s">
        <v>14</v>
      </c>
      <c r="F64" s="6" t="s">
        <v>165</v>
      </c>
      <c r="G64" s="6"/>
      <c r="H64" s="6">
        <v>3</v>
      </c>
      <c r="I64" s="17"/>
      <c r="J64" s="18"/>
      <c r="K64" s="19">
        <f t="shared" si="3"/>
        <v>0</v>
      </c>
      <c r="L64" s="20"/>
    </row>
    <row r="65" s="1" customFormat="1" ht="45" customHeight="1" spans="1:12">
      <c r="A65" s="6">
        <v>10</v>
      </c>
      <c r="B65" s="6" t="s">
        <v>166</v>
      </c>
      <c r="C65" s="6"/>
      <c r="D65" s="6" t="s">
        <v>167</v>
      </c>
      <c r="E65" s="6" t="s">
        <v>14</v>
      </c>
      <c r="F65" s="6" t="s">
        <v>168</v>
      </c>
      <c r="G65" s="6"/>
      <c r="H65" s="6">
        <v>1</v>
      </c>
      <c r="I65" s="17"/>
      <c r="J65" s="18"/>
      <c r="K65" s="19">
        <f t="shared" si="3"/>
        <v>0</v>
      </c>
      <c r="L65" s="20"/>
    </row>
    <row r="66" s="1" customFormat="1" ht="39" customHeight="1" spans="1:12">
      <c r="A66" s="6">
        <v>11</v>
      </c>
      <c r="B66" s="6" t="s">
        <v>169</v>
      </c>
      <c r="C66" s="6"/>
      <c r="D66" s="6" t="s">
        <v>149</v>
      </c>
      <c r="E66" s="6" t="s">
        <v>14</v>
      </c>
      <c r="F66" s="6" t="s">
        <v>170</v>
      </c>
      <c r="G66" s="6"/>
      <c r="H66" s="6">
        <v>1</v>
      </c>
      <c r="I66" s="17"/>
      <c r="J66" s="18"/>
      <c r="K66" s="19">
        <f t="shared" si="3"/>
        <v>0</v>
      </c>
      <c r="L66" s="20"/>
    </row>
    <row r="67" s="1" customFormat="1" ht="35" customHeight="1" spans="1:12">
      <c r="A67" s="6">
        <v>12</v>
      </c>
      <c r="B67" s="6" t="s">
        <v>171</v>
      </c>
      <c r="C67" s="6"/>
      <c r="D67" s="6" t="s">
        <v>172</v>
      </c>
      <c r="E67" s="6" t="s">
        <v>14</v>
      </c>
      <c r="F67" s="6" t="s">
        <v>173</v>
      </c>
      <c r="G67" s="6"/>
      <c r="H67" s="6">
        <v>2</v>
      </c>
      <c r="I67" s="17"/>
      <c r="J67" s="18"/>
      <c r="K67" s="19">
        <f t="shared" si="3"/>
        <v>0</v>
      </c>
      <c r="L67" s="20"/>
    </row>
    <row r="68" s="1" customFormat="1" ht="36" customHeight="1" spans="1:12">
      <c r="A68" s="6">
        <v>13</v>
      </c>
      <c r="B68" s="6" t="s">
        <v>174</v>
      </c>
      <c r="C68" s="6"/>
      <c r="D68" s="6" t="s">
        <v>172</v>
      </c>
      <c r="E68" s="6" t="s">
        <v>14</v>
      </c>
      <c r="F68" s="6" t="s">
        <v>175</v>
      </c>
      <c r="G68" s="6"/>
      <c r="H68" s="6">
        <v>2</v>
      </c>
      <c r="I68" s="17"/>
      <c r="J68" s="18"/>
      <c r="K68" s="19">
        <f t="shared" si="3"/>
        <v>0</v>
      </c>
      <c r="L68" s="20"/>
    </row>
    <row r="69" s="2" customFormat="1" ht="41" customHeight="1" spans="1:12">
      <c r="A69" s="6">
        <v>14</v>
      </c>
      <c r="B69" s="24" t="s">
        <v>176</v>
      </c>
      <c r="C69" s="24"/>
      <c r="D69" s="25" t="s">
        <v>177</v>
      </c>
      <c r="E69" s="6" t="s">
        <v>14</v>
      </c>
      <c r="F69" s="26" t="s">
        <v>178</v>
      </c>
      <c r="G69" s="26"/>
      <c r="H69" s="24">
        <v>1</v>
      </c>
      <c r="I69" s="17"/>
      <c r="J69" s="18"/>
      <c r="K69" s="19">
        <f t="shared" si="3"/>
        <v>0</v>
      </c>
      <c r="L69" s="20"/>
    </row>
    <row r="70" s="2" customFormat="1" ht="39" customHeight="1" spans="1:12">
      <c r="A70" s="6">
        <v>15</v>
      </c>
      <c r="B70" s="24" t="s">
        <v>179</v>
      </c>
      <c r="C70" s="24"/>
      <c r="D70" s="25" t="s">
        <v>180</v>
      </c>
      <c r="E70" s="6" t="s">
        <v>14</v>
      </c>
      <c r="F70" s="26" t="s">
        <v>181</v>
      </c>
      <c r="G70" s="26"/>
      <c r="H70" s="24">
        <v>1</v>
      </c>
      <c r="I70" s="17"/>
      <c r="J70" s="18"/>
      <c r="K70" s="19">
        <f t="shared" si="3"/>
        <v>0</v>
      </c>
      <c r="L70" s="20"/>
    </row>
    <row r="71" s="2" customFormat="1" ht="41" customHeight="1" spans="1:12">
      <c r="A71" s="6">
        <v>16</v>
      </c>
      <c r="B71" s="24" t="s">
        <v>182</v>
      </c>
      <c r="C71" s="24"/>
      <c r="D71" s="25" t="s">
        <v>183</v>
      </c>
      <c r="E71" s="6" t="s">
        <v>14</v>
      </c>
      <c r="F71" s="26" t="s">
        <v>184</v>
      </c>
      <c r="G71" s="26"/>
      <c r="H71" s="24">
        <v>1</v>
      </c>
      <c r="I71" s="17"/>
      <c r="J71" s="18"/>
      <c r="K71" s="19">
        <f t="shared" si="3"/>
        <v>0</v>
      </c>
      <c r="L71" s="20"/>
    </row>
    <row r="72" s="2" customFormat="1" ht="41" customHeight="1" spans="1:12">
      <c r="A72" s="6">
        <v>17</v>
      </c>
      <c r="B72" s="24" t="s">
        <v>185</v>
      </c>
      <c r="C72" s="24"/>
      <c r="D72" s="25" t="s">
        <v>186</v>
      </c>
      <c r="E72" s="6" t="s">
        <v>14</v>
      </c>
      <c r="F72" s="26" t="s">
        <v>187</v>
      </c>
      <c r="G72" s="26"/>
      <c r="H72" s="24">
        <v>1</v>
      </c>
      <c r="I72" s="17"/>
      <c r="J72" s="18"/>
      <c r="K72" s="19">
        <f t="shared" si="3"/>
        <v>0</v>
      </c>
      <c r="L72" s="20"/>
    </row>
    <row r="73" s="2" customFormat="1" ht="51" customHeight="1" spans="1:12">
      <c r="A73" s="6">
        <v>18</v>
      </c>
      <c r="B73" s="24" t="s">
        <v>188</v>
      </c>
      <c r="C73" s="24"/>
      <c r="D73" s="25" t="s">
        <v>189</v>
      </c>
      <c r="E73" s="6" t="s">
        <v>14</v>
      </c>
      <c r="F73" s="26" t="s">
        <v>190</v>
      </c>
      <c r="G73" s="26"/>
      <c r="H73" s="24">
        <v>1</v>
      </c>
      <c r="I73" s="17"/>
      <c r="J73" s="18"/>
      <c r="K73" s="19">
        <f t="shared" si="3"/>
        <v>0</v>
      </c>
      <c r="L73" s="20"/>
    </row>
    <row r="74" s="2" customFormat="1" ht="48" customHeight="1" spans="1:12">
      <c r="A74" s="6">
        <v>19</v>
      </c>
      <c r="B74" s="24" t="s">
        <v>191</v>
      </c>
      <c r="C74" s="24"/>
      <c r="D74" s="25" t="s">
        <v>192</v>
      </c>
      <c r="E74" s="6" t="s">
        <v>14</v>
      </c>
      <c r="F74" s="26" t="s">
        <v>193</v>
      </c>
      <c r="G74" s="26"/>
      <c r="H74" s="24">
        <v>1</v>
      </c>
      <c r="I74" s="17"/>
      <c r="J74" s="18"/>
      <c r="K74" s="19">
        <f t="shared" si="3"/>
        <v>0</v>
      </c>
      <c r="L74" s="20"/>
    </row>
    <row r="75" s="2" customFormat="1" ht="42" customHeight="1" spans="1:12">
      <c r="A75" s="11" t="s">
        <v>70</v>
      </c>
      <c r="B75" s="12"/>
      <c r="C75" s="12"/>
      <c r="D75" s="12"/>
      <c r="E75" s="12"/>
      <c r="F75" s="12"/>
      <c r="G75" s="12"/>
      <c r="H75" s="12"/>
      <c r="I75" s="12"/>
      <c r="J75" s="22"/>
      <c r="K75" s="19">
        <f>ROUND(SUM(K56:K74),2)</f>
        <v>0</v>
      </c>
      <c r="L75" s="29"/>
    </row>
    <row r="76" ht="37" customHeight="1" spans="1:12">
      <c r="A76" s="5" t="s">
        <v>194</v>
      </c>
      <c r="B76" s="5"/>
      <c r="C76" s="5"/>
      <c r="D76" s="5"/>
      <c r="E76" s="5"/>
      <c r="F76" s="5"/>
      <c r="G76" s="5"/>
      <c r="H76" s="5"/>
      <c r="I76" s="5"/>
      <c r="J76" s="5"/>
      <c r="K76" s="5"/>
      <c r="L76" s="23"/>
    </row>
    <row r="77" s="1" customFormat="1" ht="42" customHeight="1" spans="1:12">
      <c r="A77" s="6">
        <v>1</v>
      </c>
      <c r="B77" s="6" t="s">
        <v>195</v>
      </c>
      <c r="C77" s="6"/>
      <c r="D77" s="8" t="s">
        <v>196</v>
      </c>
      <c r="E77" s="6" t="s">
        <v>14</v>
      </c>
      <c r="F77" s="6" t="s">
        <v>197</v>
      </c>
      <c r="G77" s="6"/>
      <c r="H77" s="6">
        <v>2</v>
      </c>
      <c r="I77" s="30"/>
      <c r="J77" s="18"/>
      <c r="K77" s="19">
        <f>ROUND(H77*I77,2)</f>
        <v>0</v>
      </c>
      <c r="L77" s="20"/>
    </row>
    <row r="78" s="1" customFormat="1" ht="39" customHeight="1" spans="1:12">
      <c r="A78" s="6"/>
      <c r="B78" s="6" t="s">
        <v>198</v>
      </c>
      <c r="C78" s="6"/>
      <c r="D78" s="8"/>
      <c r="E78" s="6" t="s">
        <v>14</v>
      </c>
      <c r="F78" s="6" t="s">
        <v>199</v>
      </c>
      <c r="G78" s="6"/>
      <c r="H78" s="6">
        <v>2</v>
      </c>
      <c r="I78" s="30"/>
      <c r="J78" s="18"/>
      <c r="K78" s="19">
        <f t="shared" ref="K78:K88" si="4">ROUND(H78*I78,2)</f>
        <v>0</v>
      </c>
      <c r="L78" s="20"/>
    </row>
    <row r="79" s="1" customFormat="1" ht="42" customHeight="1" spans="1:12">
      <c r="A79" s="6">
        <v>2</v>
      </c>
      <c r="B79" s="6" t="s">
        <v>200</v>
      </c>
      <c r="C79" s="6"/>
      <c r="D79" s="6" t="s">
        <v>201</v>
      </c>
      <c r="E79" s="6" t="s">
        <v>202</v>
      </c>
      <c r="F79" s="6" t="s">
        <v>203</v>
      </c>
      <c r="G79" s="6"/>
      <c r="H79" s="6">
        <v>2</v>
      </c>
      <c r="I79" s="30"/>
      <c r="J79" s="18"/>
      <c r="K79" s="19">
        <f t="shared" si="4"/>
        <v>0</v>
      </c>
      <c r="L79" s="20"/>
    </row>
    <row r="80" s="1" customFormat="1" ht="60" customHeight="1" spans="1:12">
      <c r="A80" s="6"/>
      <c r="B80" s="6"/>
      <c r="C80" s="6"/>
      <c r="D80" s="8" t="s">
        <v>204</v>
      </c>
      <c r="E80" s="6" t="s">
        <v>202</v>
      </c>
      <c r="F80" s="6" t="s">
        <v>205</v>
      </c>
      <c r="G80" s="6"/>
      <c r="H80" s="6">
        <v>6</v>
      </c>
      <c r="I80" s="30"/>
      <c r="J80" s="18"/>
      <c r="K80" s="19">
        <f t="shared" si="4"/>
        <v>0</v>
      </c>
      <c r="L80" s="20"/>
    </row>
    <row r="81" s="1" customFormat="1" ht="32" customHeight="1" spans="1:12">
      <c r="A81" s="6">
        <v>3</v>
      </c>
      <c r="B81" s="6" t="s">
        <v>206</v>
      </c>
      <c r="C81" s="6"/>
      <c r="D81" s="6" t="s">
        <v>207</v>
      </c>
      <c r="E81" s="6" t="s">
        <v>14</v>
      </c>
      <c r="F81" s="6" t="s">
        <v>199</v>
      </c>
      <c r="G81" s="6"/>
      <c r="H81" s="6">
        <v>2</v>
      </c>
      <c r="I81" s="30"/>
      <c r="J81" s="18"/>
      <c r="K81" s="19">
        <f t="shared" si="4"/>
        <v>0</v>
      </c>
      <c r="L81" s="20"/>
    </row>
    <row r="82" s="1" customFormat="1" ht="30" customHeight="1" spans="1:12">
      <c r="A82" s="6"/>
      <c r="B82" s="6"/>
      <c r="C82" s="6"/>
      <c r="D82" s="6"/>
      <c r="E82" s="6"/>
      <c r="F82" s="6" t="s">
        <v>208</v>
      </c>
      <c r="G82" s="6"/>
      <c r="H82" s="6">
        <v>2</v>
      </c>
      <c r="I82" s="30"/>
      <c r="J82" s="18"/>
      <c r="K82" s="19">
        <f t="shared" si="4"/>
        <v>0</v>
      </c>
      <c r="L82" s="20"/>
    </row>
    <row r="83" s="1" customFormat="1" ht="36" customHeight="1" spans="1:12">
      <c r="A83" s="6"/>
      <c r="B83" s="6"/>
      <c r="C83" s="6"/>
      <c r="D83" s="6"/>
      <c r="E83" s="6"/>
      <c r="F83" s="6" t="s">
        <v>209</v>
      </c>
      <c r="G83" s="6"/>
      <c r="H83" s="6">
        <v>2</v>
      </c>
      <c r="I83" s="30"/>
      <c r="J83" s="18"/>
      <c r="K83" s="19">
        <f t="shared" si="4"/>
        <v>0</v>
      </c>
      <c r="L83" s="20"/>
    </row>
    <row r="84" s="1" customFormat="1" ht="33" customHeight="1" spans="1:12">
      <c r="A84" s="6"/>
      <c r="B84" s="6"/>
      <c r="C84" s="6"/>
      <c r="D84" s="6"/>
      <c r="E84" s="6"/>
      <c r="F84" s="6" t="s">
        <v>210</v>
      </c>
      <c r="G84" s="6"/>
      <c r="H84" s="6">
        <v>2</v>
      </c>
      <c r="I84" s="30"/>
      <c r="J84" s="18"/>
      <c r="K84" s="19">
        <f t="shared" si="4"/>
        <v>0</v>
      </c>
      <c r="L84" s="20"/>
    </row>
    <row r="85" s="1" customFormat="1" ht="31" customHeight="1" spans="1:12">
      <c r="A85" s="6"/>
      <c r="B85" s="6"/>
      <c r="C85" s="6"/>
      <c r="D85" s="6"/>
      <c r="E85" s="6"/>
      <c r="F85" s="6" t="s">
        <v>211</v>
      </c>
      <c r="G85" s="6"/>
      <c r="H85" s="6">
        <v>2</v>
      </c>
      <c r="I85" s="30"/>
      <c r="J85" s="18"/>
      <c r="K85" s="19">
        <f t="shared" si="4"/>
        <v>0</v>
      </c>
      <c r="L85" s="20"/>
    </row>
    <row r="86" s="1" customFormat="1" ht="36" customHeight="1" spans="1:12">
      <c r="A86" s="6">
        <v>4</v>
      </c>
      <c r="B86" s="6" t="s">
        <v>212</v>
      </c>
      <c r="C86" s="6"/>
      <c r="D86" s="6" t="s">
        <v>213</v>
      </c>
      <c r="E86" s="6" t="s">
        <v>14</v>
      </c>
      <c r="F86" s="6" t="s">
        <v>214</v>
      </c>
      <c r="G86" s="6"/>
      <c r="H86" s="6">
        <v>2</v>
      </c>
      <c r="I86" s="30"/>
      <c r="J86" s="18"/>
      <c r="K86" s="19">
        <f t="shared" si="4"/>
        <v>0</v>
      </c>
      <c r="L86" s="20"/>
    </row>
    <row r="87" s="1" customFormat="1" ht="36" customHeight="1" spans="1:12">
      <c r="A87" s="6"/>
      <c r="B87" s="6"/>
      <c r="C87" s="6"/>
      <c r="D87" s="6"/>
      <c r="E87" s="6"/>
      <c r="F87" s="6" t="s">
        <v>215</v>
      </c>
      <c r="G87" s="6"/>
      <c r="H87" s="6">
        <v>2</v>
      </c>
      <c r="I87" s="30"/>
      <c r="J87" s="18"/>
      <c r="K87" s="19">
        <f t="shared" si="4"/>
        <v>0</v>
      </c>
      <c r="L87" s="23"/>
    </row>
    <row r="88" s="1" customFormat="1" ht="46" customHeight="1" spans="1:12">
      <c r="A88" s="6">
        <v>5</v>
      </c>
      <c r="B88" s="6" t="s">
        <v>216</v>
      </c>
      <c r="C88" s="6"/>
      <c r="D88" s="6" t="s">
        <v>217</v>
      </c>
      <c r="E88" s="6" t="s">
        <v>202</v>
      </c>
      <c r="F88" s="6" t="s">
        <v>218</v>
      </c>
      <c r="G88" s="6"/>
      <c r="H88" s="6">
        <v>2</v>
      </c>
      <c r="I88" s="30"/>
      <c r="J88" s="18"/>
      <c r="K88" s="19">
        <f t="shared" si="4"/>
        <v>0</v>
      </c>
      <c r="L88" s="20"/>
    </row>
    <row r="89" s="1" customFormat="1" ht="81" customHeight="1" spans="1:12">
      <c r="A89" s="6"/>
      <c r="B89" s="6"/>
      <c r="C89" s="6"/>
      <c r="D89" s="6" t="s">
        <v>219</v>
      </c>
      <c r="E89" s="6" t="s">
        <v>220</v>
      </c>
      <c r="F89" s="6" t="s">
        <v>221</v>
      </c>
      <c r="G89" s="6"/>
      <c r="H89" s="6" t="s">
        <v>222</v>
      </c>
      <c r="I89" s="30"/>
      <c r="J89" s="18"/>
      <c r="K89" s="19">
        <f>ROUND(4.6*3.3*I89,2)</f>
        <v>0</v>
      </c>
      <c r="L89" s="20"/>
    </row>
    <row r="90" s="1" customFormat="1" ht="81" customHeight="1" spans="1:12">
      <c r="A90" s="6">
        <v>6</v>
      </c>
      <c r="B90" s="6" t="s">
        <v>130</v>
      </c>
      <c r="C90" s="6"/>
      <c r="D90" s="6" t="s">
        <v>223</v>
      </c>
      <c r="E90" s="6">
        <v>2</v>
      </c>
      <c r="F90" s="6" t="s">
        <v>224</v>
      </c>
      <c r="G90" s="6"/>
      <c r="H90" s="6">
        <v>2</v>
      </c>
      <c r="I90" s="30"/>
      <c r="J90" s="18"/>
      <c r="K90" s="19">
        <f>ROUND(H90*I90,2)</f>
        <v>0</v>
      </c>
      <c r="L90" s="20"/>
    </row>
    <row r="91" s="1" customFormat="1" ht="43" customHeight="1" spans="1:12">
      <c r="A91" s="6">
        <v>7</v>
      </c>
      <c r="B91" s="6" t="s">
        <v>225</v>
      </c>
      <c r="C91" s="6"/>
      <c r="D91" s="6" t="s">
        <v>226</v>
      </c>
      <c r="E91" s="6" t="s">
        <v>14</v>
      </c>
      <c r="F91" s="6" t="s">
        <v>227</v>
      </c>
      <c r="G91" s="6"/>
      <c r="H91" s="6">
        <v>14</v>
      </c>
      <c r="I91" s="30"/>
      <c r="J91" s="18"/>
      <c r="K91" s="19">
        <f>ROUND(H91*I91,2)</f>
        <v>0</v>
      </c>
      <c r="L91" s="20"/>
    </row>
    <row r="92" s="1" customFormat="1" ht="88" customHeight="1" spans="1:12">
      <c r="A92" s="6">
        <v>8</v>
      </c>
      <c r="B92" s="6" t="s">
        <v>228</v>
      </c>
      <c r="C92" s="6"/>
      <c r="D92" s="8" t="s">
        <v>229</v>
      </c>
      <c r="E92" s="6" t="s">
        <v>14</v>
      </c>
      <c r="F92" s="6" t="s">
        <v>230</v>
      </c>
      <c r="G92" s="6"/>
      <c r="H92" s="6" t="s">
        <v>231</v>
      </c>
      <c r="I92" s="30"/>
      <c r="J92" s="18"/>
      <c r="K92" s="31">
        <f>ROUND(5.8*1.75*I92,2)</f>
        <v>0</v>
      </c>
      <c r="L92" s="20"/>
    </row>
    <row r="93" s="1" customFormat="1" ht="32" customHeight="1" spans="1:12">
      <c r="A93" s="6"/>
      <c r="B93" s="6"/>
      <c r="C93" s="6"/>
      <c r="D93" s="6" t="s">
        <v>232</v>
      </c>
      <c r="E93" s="6" t="s">
        <v>14</v>
      </c>
      <c r="F93" s="6" t="s">
        <v>233</v>
      </c>
      <c r="G93" s="6"/>
      <c r="H93" s="6">
        <v>1</v>
      </c>
      <c r="I93" s="30"/>
      <c r="J93" s="18"/>
      <c r="K93" s="19">
        <f>ROUND(H93*I93,2)</f>
        <v>0</v>
      </c>
      <c r="L93" s="20"/>
    </row>
    <row r="94" s="1" customFormat="1" ht="32" customHeight="1" spans="1:12">
      <c r="A94" s="6"/>
      <c r="B94" s="6"/>
      <c r="C94" s="6"/>
      <c r="D94" s="6"/>
      <c r="E94" s="6" t="s">
        <v>14</v>
      </c>
      <c r="F94" s="6" t="s">
        <v>234</v>
      </c>
      <c r="G94" s="6"/>
      <c r="H94" s="6">
        <v>1</v>
      </c>
      <c r="I94" s="30"/>
      <c r="J94" s="18"/>
      <c r="K94" s="19">
        <f t="shared" ref="K94:K99" si="5">ROUND(H94*I94,2)</f>
        <v>0</v>
      </c>
      <c r="L94" s="20"/>
    </row>
    <row r="95" s="1" customFormat="1" ht="36" customHeight="1" spans="1:12">
      <c r="A95" s="6"/>
      <c r="B95" s="6"/>
      <c r="C95" s="6"/>
      <c r="D95" s="6"/>
      <c r="E95" s="6" t="s">
        <v>14</v>
      </c>
      <c r="F95" s="6" t="s">
        <v>235</v>
      </c>
      <c r="G95" s="6"/>
      <c r="H95" s="6">
        <v>1</v>
      </c>
      <c r="I95" s="30"/>
      <c r="J95" s="18"/>
      <c r="K95" s="19">
        <f t="shared" si="5"/>
        <v>0</v>
      </c>
      <c r="L95" s="20"/>
    </row>
    <row r="96" s="1" customFormat="1" ht="33" customHeight="1" spans="1:12">
      <c r="A96" s="6"/>
      <c r="B96" s="6"/>
      <c r="C96" s="6"/>
      <c r="D96" s="6"/>
      <c r="E96" s="6" t="s">
        <v>14</v>
      </c>
      <c r="F96" s="6" t="s">
        <v>236</v>
      </c>
      <c r="G96" s="6"/>
      <c r="H96" s="6">
        <v>1</v>
      </c>
      <c r="I96" s="30"/>
      <c r="J96" s="18"/>
      <c r="K96" s="19">
        <f t="shared" si="5"/>
        <v>0</v>
      </c>
      <c r="L96" s="20"/>
    </row>
    <row r="97" s="1" customFormat="1" ht="36" customHeight="1" spans="1:12">
      <c r="A97" s="6"/>
      <c r="B97" s="6"/>
      <c r="C97" s="6"/>
      <c r="D97" s="6"/>
      <c r="E97" s="6" t="s">
        <v>14</v>
      </c>
      <c r="F97" s="6" t="s">
        <v>237</v>
      </c>
      <c r="G97" s="6"/>
      <c r="H97" s="6">
        <v>1</v>
      </c>
      <c r="I97" s="30"/>
      <c r="J97" s="18"/>
      <c r="K97" s="19">
        <f t="shared" si="5"/>
        <v>0</v>
      </c>
      <c r="L97" s="20"/>
    </row>
    <row r="98" s="1" customFormat="1" ht="30" customHeight="1" spans="1:12">
      <c r="A98" s="6"/>
      <c r="B98" s="6"/>
      <c r="C98" s="6"/>
      <c r="D98" s="6"/>
      <c r="E98" s="6" t="s">
        <v>14</v>
      </c>
      <c r="F98" s="6" t="s">
        <v>238</v>
      </c>
      <c r="G98" s="6"/>
      <c r="H98" s="6">
        <v>1</v>
      </c>
      <c r="I98" s="30"/>
      <c r="J98" s="18"/>
      <c r="K98" s="19">
        <f t="shared" si="5"/>
        <v>0</v>
      </c>
      <c r="L98" s="20"/>
    </row>
    <row r="99" s="1" customFormat="1" ht="36" customHeight="1" spans="1:12">
      <c r="A99" s="6"/>
      <c r="B99" s="6"/>
      <c r="C99" s="6"/>
      <c r="D99" s="8" t="s">
        <v>239</v>
      </c>
      <c r="E99" s="6" t="s">
        <v>14</v>
      </c>
      <c r="F99" s="6" t="s">
        <v>240</v>
      </c>
      <c r="G99" s="6"/>
      <c r="H99" s="6">
        <v>1</v>
      </c>
      <c r="I99" s="30"/>
      <c r="J99" s="18"/>
      <c r="K99" s="19">
        <f t="shared" si="5"/>
        <v>0</v>
      </c>
      <c r="L99" s="20"/>
    </row>
    <row r="100" ht="36" customHeight="1" spans="1:12">
      <c r="A100" s="11" t="s">
        <v>70</v>
      </c>
      <c r="B100" s="12"/>
      <c r="C100" s="12"/>
      <c r="D100" s="12"/>
      <c r="E100" s="12"/>
      <c r="F100" s="12"/>
      <c r="G100" s="12"/>
      <c r="H100" s="12"/>
      <c r="I100" s="12"/>
      <c r="J100" s="22"/>
      <c r="K100" s="19">
        <f>ROUND(SUM(K77:K99),2)</f>
        <v>0</v>
      </c>
      <c r="L100" s="23"/>
    </row>
    <row r="101" ht="33" customHeight="1" spans="1:12">
      <c r="A101" s="5" t="s">
        <v>241</v>
      </c>
      <c r="B101" s="5"/>
      <c r="C101" s="5"/>
      <c r="D101" s="5"/>
      <c r="E101" s="5"/>
      <c r="F101" s="5"/>
      <c r="G101" s="5"/>
      <c r="H101" s="5"/>
      <c r="I101" s="5"/>
      <c r="J101" s="5"/>
      <c r="K101" s="5"/>
      <c r="L101" s="23"/>
    </row>
    <row r="102" s="1" customFormat="1" ht="37" customHeight="1" spans="1:12">
      <c r="A102" s="6">
        <v>1</v>
      </c>
      <c r="B102" s="6" t="s">
        <v>242</v>
      </c>
      <c r="C102" s="6"/>
      <c r="D102" s="6" t="s">
        <v>243</v>
      </c>
      <c r="E102" s="6">
        <v>71</v>
      </c>
      <c r="F102" s="6" t="s">
        <v>244</v>
      </c>
      <c r="G102" s="6"/>
      <c r="H102" s="6">
        <v>5</v>
      </c>
      <c r="I102" s="17"/>
      <c r="J102" s="32"/>
      <c r="K102" s="19">
        <f>ROUND(H102*I102,2)</f>
        <v>0</v>
      </c>
      <c r="L102" s="33"/>
    </row>
    <row r="103" s="1" customFormat="1" ht="39" customHeight="1" spans="1:12">
      <c r="A103" s="6"/>
      <c r="B103" s="6"/>
      <c r="C103" s="6"/>
      <c r="D103" s="6" t="s">
        <v>245</v>
      </c>
      <c r="E103" s="6"/>
      <c r="F103" s="6" t="s">
        <v>246</v>
      </c>
      <c r="G103" s="6"/>
      <c r="H103" s="6"/>
      <c r="I103" s="17"/>
      <c r="J103" s="34"/>
      <c r="K103" s="19"/>
      <c r="L103" s="35"/>
    </row>
    <row r="104" ht="38" customHeight="1" spans="1:12">
      <c r="A104" s="11" t="s">
        <v>70</v>
      </c>
      <c r="B104" s="12"/>
      <c r="C104" s="12"/>
      <c r="D104" s="12"/>
      <c r="E104" s="12"/>
      <c r="F104" s="12"/>
      <c r="G104" s="12"/>
      <c r="H104" s="12"/>
      <c r="I104" s="12"/>
      <c r="J104" s="22"/>
      <c r="K104" s="19">
        <f>K102</f>
        <v>0</v>
      </c>
      <c r="L104" s="23"/>
    </row>
    <row r="105" ht="34" customHeight="1" spans="1:12">
      <c r="A105" s="5" t="s">
        <v>247</v>
      </c>
      <c r="B105" s="5"/>
      <c r="C105" s="5"/>
      <c r="D105" s="5"/>
      <c r="E105" s="5"/>
      <c r="F105" s="5"/>
      <c r="G105" s="5"/>
      <c r="H105" s="5"/>
      <c r="I105" s="5"/>
      <c r="J105" s="5"/>
      <c r="K105" s="5"/>
      <c r="L105" s="23"/>
    </row>
    <row r="106" ht="129" customHeight="1" spans="1:12">
      <c r="A106" s="6">
        <v>1</v>
      </c>
      <c r="B106" s="6" t="s">
        <v>248</v>
      </c>
      <c r="C106" s="6"/>
      <c r="D106" s="7" t="s">
        <v>249</v>
      </c>
      <c r="E106" s="6" t="s">
        <v>14</v>
      </c>
      <c r="F106" s="6" t="s">
        <v>250</v>
      </c>
      <c r="G106" s="6"/>
      <c r="H106" s="6">
        <v>59</v>
      </c>
      <c r="I106" s="17"/>
      <c r="J106" s="18"/>
      <c r="K106" s="19">
        <f>ROUND(H106*I106,2)</f>
        <v>0</v>
      </c>
      <c r="L106" s="20"/>
    </row>
    <row r="107" ht="63" customHeight="1" spans="1:12">
      <c r="A107" s="6"/>
      <c r="B107" s="6"/>
      <c r="C107" s="6"/>
      <c r="D107" s="10" t="s">
        <v>251</v>
      </c>
      <c r="E107" s="6" t="s">
        <v>14</v>
      </c>
      <c r="F107" s="6" t="s">
        <v>252</v>
      </c>
      <c r="G107" s="6"/>
      <c r="H107" s="6">
        <v>45</v>
      </c>
      <c r="I107" s="17"/>
      <c r="J107" s="18"/>
      <c r="K107" s="19">
        <f>ROUND(H107*I107,2)</f>
        <v>0</v>
      </c>
      <c r="L107" s="20"/>
    </row>
    <row r="108" ht="52" customHeight="1" spans="1:12">
      <c r="A108" s="6"/>
      <c r="B108" s="6"/>
      <c r="C108" s="6"/>
      <c r="D108" s="10" t="s">
        <v>253</v>
      </c>
      <c r="E108" s="6" t="s">
        <v>14</v>
      </c>
      <c r="F108" s="6" t="s">
        <v>254</v>
      </c>
      <c r="G108" s="6"/>
      <c r="H108" s="6">
        <v>39</v>
      </c>
      <c r="I108" s="17"/>
      <c r="J108" s="18"/>
      <c r="K108" s="19">
        <f>ROUND(H108*I108,2)</f>
        <v>0</v>
      </c>
      <c r="L108" s="20"/>
    </row>
    <row r="109" ht="49" customHeight="1" spans="1:12">
      <c r="A109" s="6"/>
      <c r="B109" s="6"/>
      <c r="C109" s="6"/>
      <c r="D109" s="6" t="s">
        <v>255</v>
      </c>
      <c r="E109" s="6" t="s">
        <v>14</v>
      </c>
      <c r="F109" s="6" t="s">
        <v>256</v>
      </c>
      <c r="G109" s="6"/>
      <c r="H109" s="6">
        <v>12</v>
      </c>
      <c r="I109" s="17"/>
      <c r="J109" s="18"/>
      <c r="K109" s="19">
        <f>ROUND(H109*I109,2)</f>
        <v>0</v>
      </c>
      <c r="L109" s="20"/>
    </row>
    <row r="110" ht="33" customHeight="1" spans="1:12">
      <c r="A110" s="11" t="s">
        <v>70</v>
      </c>
      <c r="B110" s="12"/>
      <c r="C110" s="12"/>
      <c r="D110" s="12"/>
      <c r="E110" s="12"/>
      <c r="F110" s="12"/>
      <c r="G110" s="12"/>
      <c r="H110" s="12"/>
      <c r="I110" s="12"/>
      <c r="J110" s="22"/>
      <c r="K110" s="19">
        <f>ROUND(SUM(K106:K109),2)</f>
        <v>0</v>
      </c>
      <c r="L110" s="23"/>
    </row>
    <row r="111" s="1" customFormat="1" ht="39" customHeight="1" spans="1:12">
      <c r="A111" s="5" t="s">
        <v>257</v>
      </c>
      <c r="B111" s="5"/>
      <c r="C111" s="5"/>
      <c r="D111" s="5"/>
      <c r="E111" s="5"/>
      <c r="F111" s="5"/>
      <c r="G111" s="5"/>
      <c r="H111" s="5"/>
      <c r="I111" s="5"/>
      <c r="J111" s="5"/>
      <c r="K111" s="5"/>
      <c r="L111" s="23"/>
    </row>
    <row r="112" s="1" customFormat="1" ht="39" customHeight="1" spans="1:12">
      <c r="A112" s="6">
        <v>1</v>
      </c>
      <c r="B112" s="6" t="s">
        <v>258</v>
      </c>
      <c r="C112" s="6"/>
      <c r="D112" s="6" t="s">
        <v>259</v>
      </c>
      <c r="E112" s="6" t="s">
        <v>14</v>
      </c>
      <c r="F112" s="6" t="s">
        <v>260</v>
      </c>
      <c r="G112" s="6"/>
      <c r="H112" s="6">
        <v>2</v>
      </c>
      <c r="I112" s="30"/>
      <c r="J112" s="18"/>
      <c r="K112" s="31">
        <f>ROUND(H112*I112,2)</f>
        <v>0</v>
      </c>
      <c r="L112" s="23"/>
    </row>
    <row r="113" s="1" customFormat="1" ht="40" customHeight="1" spans="1:12">
      <c r="A113" s="6">
        <v>2</v>
      </c>
      <c r="B113" s="6" t="s">
        <v>261</v>
      </c>
      <c r="C113" s="6"/>
      <c r="D113" s="6" t="s">
        <v>262</v>
      </c>
      <c r="E113" s="6" t="s">
        <v>14</v>
      </c>
      <c r="F113" s="6" t="s">
        <v>260</v>
      </c>
      <c r="G113" s="6"/>
      <c r="H113" s="6">
        <v>2</v>
      </c>
      <c r="I113" s="30"/>
      <c r="J113" s="18"/>
      <c r="K113" s="31">
        <f>ROUND(H113*I113,2)</f>
        <v>0</v>
      </c>
      <c r="L113" s="23"/>
    </row>
    <row r="114" s="1" customFormat="1" ht="33" customHeight="1" spans="1:12">
      <c r="A114" s="11" t="s">
        <v>70</v>
      </c>
      <c r="B114" s="12"/>
      <c r="C114" s="12"/>
      <c r="D114" s="12"/>
      <c r="E114" s="12"/>
      <c r="F114" s="12"/>
      <c r="G114" s="12"/>
      <c r="H114" s="12"/>
      <c r="I114" s="12"/>
      <c r="J114" s="22"/>
      <c r="K114" s="31">
        <f>ROUND(SUM(K112:K113),2)</f>
        <v>0</v>
      </c>
      <c r="L114" s="23"/>
    </row>
    <row r="115" customHeight="1" spans="1:12">
      <c r="A115" s="5" t="s">
        <v>263</v>
      </c>
      <c r="B115" s="5"/>
      <c r="C115" s="5"/>
      <c r="D115" s="5"/>
      <c r="E115" s="5"/>
      <c r="F115" s="5"/>
      <c r="G115" s="5"/>
      <c r="H115" s="5"/>
      <c r="I115" s="5"/>
      <c r="J115" s="5"/>
      <c r="K115" s="5"/>
      <c r="L115" s="23"/>
    </row>
    <row r="116" s="1" customFormat="1" ht="103" customHeight="1" spans="1:12">
      <c r="A116" s="6">
        <v>1</v>
      </c>
      <c r="B116" s="10" t="s">
        <v>264</v>
      </c>
      <c r="C116" s="10"/>
      <c r="D116" s="8" t="s">
        <v>265</v>
      </c>
      <c r="E116" s="6" t="s">
        <v>14</v>
      </c>
      <c r="F116" s="6" t="s">
        <v>266</v>
      </c>
      <c r="G116" s="6"/>
      <c r="H116" s="6">
        <v>6</v>
      </c>
      <c r="I116" s="30"/>
      <c r="J116" s="18"/>
      <c r="K116" s="19">
        <f>ROUND(H116*I116,2)</f>
        <v>0</v>
      </c>
      <c r="L116" s="20"/>
    </row>
    <row r="117" s="2" customFormat="1" ht="36" customHeight="1" spans="1:12">
      <c r="A117" s="11" t="s">
        <v>70</v>
      </c>
      <c r="B117" s="12"/>
      <c r="C117" s="12"/>
      <c r="D117" s="12"/>
      <c r="E117" s="12"/>
      <c r="F117" s="12"/>
      <c r="G117" s="12"/>
      <c r="H117" s="12"/>
      <c r="I117" s="12"/>
      <c r="J117" s="22"/>
      <c r="K117" s="19">
        <f>K116</f>
        <v>0</v>
      </c>
      <c r="L117" s="29"/>
    </row>
    <row r="118" s="1" customFormat="1" ht="35" customHeight="1" spans="1:12">
      <c r="A118" s="5" t="s">
        <v>267</v>
      </c>
      <c r="B118" s="5"/>
      <c r="C118" s="5"/>
      <c r="D118" s="5"/>
      <c r="E118" s="5"/>
      <c r="F118" s="5"/>
      <c r="G118" s="5"/>
      <c r="H118" s="5"/>
      <c r="I118" s="5"/>
      <c r="J118" s="5"/>
      <c r="K118" s="5"/>
      <c r="L118" s="23"/>
    </row>
    <row r="119" s="2" customFormat="1" ht="57" customHeight="1" spans="1:12">
      <c r="A119" s="24">
        <v>1</v>
      </c>
      <c r="B119" s="24" t="s">
        <v>268</v>
      </c>
      <c r="C119" s="24"/>
      <c r="D119" s="25" t="s">
        <v>269</v>
      </c>
      <c r="E119" s="27" t="s">
        <v>270</v>
      </c>
      <c r="F119" s="26" t="s">
        <v>271</v>
      </c>
      <c r="G119" s="26"/>
      <c r="H119" s="24">
        <v>80</v>
      </c>
      <c r="I119" s="36"/>
      <c r="J119" s="37"/>
      <c r="K119" s="38">
        <f>ROUND(H119*I119,2)</f>
        <v>0</v>
      </c>
      <c r="L119" s="20"/>
    </row>
    <row r="120" s="1" customFormat="1" ht="33" customHeight="1" spans="1:12">
      <c r="A120" s="11" t="s">
        <v>272</v>
      </c>
      <c r="B120" s="12"/>
      <c r="C120" s="12"/>
      <c r="D120" s="12"/>
      <c r="E120" s="12"/>
      <c r="F120" s="12"/>
      <c r="G120" s="12"/>
      <c r="H120" s="12"/>
      <c r="I120" s="12"/>
      <c r="J120" s="22"/>
      <c r="K120" s="19">
        <f>K119</f>
        <v>0</v>
      </c>
      <c r="L120" s="23"/>
    </row>
    <row r="121" s="1" customFormat="1" ht="33" customHeight="1" spans="1:12">
      <c r="A121" s="5" t="s">
        <v>273</v>
      </c>
      <c r="B121" s="5"/>
      <c r="C121" s="5"/>
      <c r="D121" s="5"/>
      <c r="E121" s="5"/>
      <c r="F121" s="5"/>
      <c r="G121" s="5"/>
      <c r="H121" s="5"/>
      <c r="I121" s="5"/>
      <c r="J121" s="5"/>
      <c r="K121" s="5"/>
      <c r="L121" s="23"/>
    </row>
    <row r="122" s="2" customFormat="1" ht="52" customHeight="1" spans="1:12">
      <c r="A122" s="6">
        <v>1</v>
      </c>
      <c r="B122" s="6" t="s">
        <v>274</v>
      </c>
      <c r="C122" s="6"/>
      <c r="D122" s="9" t="s">
        <v>275</v>
      </c>
      <c r="E122" s="9" t="s">
        <v>14</v>
      </c>
      <c r="F122" s="6" t="s">
        <v>276</v>
      </c>
      <c r="G122" s="6"/>
      <c r="H122" s="28">
        <v>2</v>
      </c>
      <c r="I122" s="39"/>
      <c r="J122" s="40"/>
      <c r="K122" s="19">
        <f>ROUND(H122*I122,2)</f>
        <v>0</v>
      </c>
      <c r="L122" s="20"/>
    </row>
    <row r="123" s="2" customFormat="1" ht="38" customHeight="1" spans="1:12">
      <c r="A123" s="6">
        <v>2</v>
      </c>
      <c r="B123" s="6" t="s">
        <v>89</v>
      </c>
      <c r="C123" s="6"/>
      <c r="D123" s="9" t="s">
        <v>275</v>
      </c>
      <c r="E123" s="9" t="s">
        <v>14</v>
      </c>
      <c r="F123" s="6" t="s">
        <v>129</v>
      </c>
      <c r="G123" s="6"/>
      <c r="H123" s="28">
        <v>2</v>
      </c>
      <c r="I123" s="39"/>
      <c r="J123" s="40"/>
      <c r="K123" s="19">
        <f>ROUND(H123*I123,2)</f>
        <v>0</v>
      </c>
      <c r="L123" s="20"/>
    </row>
    <row r="124" s="2" customFormat="1" ht="58" customHeight="1" spans="1:12">
      <c r="A124" s="6">
        <v>3</v>
      </c>
      <c r="B124" s="6" t="s">
        <v>277</v>
      </c>
      <c r="C124" s="6"/>
      <c r="D124" s="9" t="s">
        <v>275</v>
      </c>
      <c r="E124" s="9" t="s">
        <v>14</v>
      </c>
      <c r="F124" s="6" t="s">
        <v>278</v>
      </c>
      <c r="G124" s="6"/>
      <c r="H124" s="28">
        <v>1</v>
      </c>
      <c r="I124" s="39"/>
      <c r="J124" s="40"/>
      <c r="K124" s="19">
        <f>ROUND(H124*I124,2)</f>
        <v>0</v>
      </c>
      <c r="L124" s="20"/>
    </row>
    <row r="125" s="2" customFormat="1" ht="59" customHeight="1" spans="1:12">
      <c r="A125" s="6">
        <v>4</v>
      </c>
      <c r="B125" s="6" t="s">
        <v>279</v>
      </c>
      <c r="C125" s="6"/>
      <c r="D125" s="9" t="s">
        <v>275</v>
      </c>
      <c r="E125" s="9" t="s">
        <v>14</v>
      </c>
      <c r="F125" s="6" t="s">
        <v>280</v>
      </c>
      <c r="G125" s="6"/>
      <c r="H125" s="28">
        <v>1</v>
      </c>
      <c r="I125" s="39"/>
      <c r="J125" s="40"/>
      <c r="K125" s="19">
        <f>ROUND(H125*I125,2)</f>
        <v>0</v>
      </c>
      <c r="L125" s="20"/>
    </row>
    <row r="126" s="1" customFormat="1" ht="31" customHeight="1" spans="1:12">
      <c r="A126" s="11" t="s">
        <v>272</v>
      </c>
      <c r="B126" s="12"/>
      <c r="C126" s="12"/>
      <c r="D126" s="12"/>
      <c r="E126" s="12"/>
      <c r="F126" s="12"/>
      <c r="G126" s="12"/>
      <c r="H126" s="12"/>
      <c r="I126" s="12"/>
      <c r="J126" s="22"/>
      <c r="K126" s="31">
        <f>ROUND(SUM(K122:K125),2)</f>
        <v>0</v>
      </c>
      <c r="L126" s="23"/>
    </row>
    <row r="127" s="1" customFormat="1" ht="32" customHeight="1" spans="1:12">
      <c r="A127" s="5" t="s">
        <v>281</v>
      </c>
      <c r="B127" s="5"/>
      <c r="C127" s="5"/>
      <c r="D127" s="5"/>
      <c r="E127" s="5"/>
      <c r="F127" s="5"/>
      <c r="G127" s="5"/>
      <c r="H127" s="5"/>
      <c r="I127" s="5"/>
      <c r="J127" s="5"/>
      <c r="K127" s="5"/>
      <c r="L127" s="23"/>
    </row>
    <row r="128" s="1" customFormat="1" ht="111" customHeight="1" spans="1:12">
      <c r="A128" s="6">
        <v>1</v>
      </c>
      <c r="B128" s="6" t="s">
        <v>282</v>
      </c>
      <c r="C128" s="6"/>
      <c r="D128" s="8" t="s">
        <v>283</v>
      </c>
      <c r="E128" s="6" t="s">
        <v>14</v>
      </c>
      <c r="F128" s="6" t="s">
        <v>284</v>
      </c>
      <c r="G128" s="6"/>
      <c r="H128" s="6">
        <v>1</v>
      </c>
      <c r="I128" s="17"/>
      <c r="J128" s="18"/>
      <c r="K128" s="19">
        <f>ROUND(H128*I128,2)</f>
        <v>0</v>
      </c>
      <c r="L128" s="20"/>
    </row>
    <row r="129" s="1" customFormat="1" ht="31" customHeight="1" spans="1:12">
      <c r="A129" s="11" t="s">
        <v>70</v>
      </c>
      <c r="B129" s="12"/>
      <c r="C129" s="12"/>
      <c r="D129" s="12"/>
      <c r="E129" s="12"/>
      <c r="F129" s="12"/>
      <c r="G129" s="12"/>
      <c r="H129" s="12"/>
      <c r="I129" s="12"/>
      <c r="J129" s="22"/>
      <c r="K129" s="19">
        <f>K128</f>
        <v>0</v>
      </c>
      <c r="L129" s="23"/>
    </row>
    <row r="130" s="1" customFormat="1" ht="36" customHeight="1" spans="1:12">
      <c r="A130" s="5" t="s">
        <v>285</v>
      </c>
      <c r="B130" s="5"/>
      <c r="C130" s="5"/>
      <c r="D130" s="5"/>
      <c r="E130" s="5"/>
      <c r="F130" s="5"/>
      <c r="G130" s="5"/>
      <c r="H130" s="5"/>
      <c r="I130" s="5"/>
      <c r="J130" s="5"/>
      <c r="K130" s="5"/>
      <c r="L130" s="23"/>
    </row>
    <row r="131" s="1" customFormat="1" ht="87" customHeight="1" spans="1:12">
      <c r="A131" s="6">
        <v>1</v>
      </c>
      <c r="B131" s="6" t="s">
        <v>72</v>
      </c>
      <c r="C131" s="6"/>
      <c r="D131" s="7" t="s">
        <v>73</v>
      </c>
      <c r="E131" s="6" t="s">
        <v>14</v>
      </c>
      <c r="F131" s="6" t="s">
        <v>74</v>
      </c>
      <c r="G131" s="6"/>
      <c r="H131" s="41">
        <v>20</v>
      </c>
      <c r="I131" s="17"/>
      <c r="J131" s="18"/>
      <c r="K131" s="19">
        <f t="shared" ref="K131:K136" si="6">ROUND(H131*I131,2)</f>
        <v>0</v>
      </c>
      <c r="L131" s="20"/>
    </row>
    <row r="132" s="1" customFormat="1" ht="34" customHeight="1" spans="1:12">
      <c r="A132" s="6"/>
      <c r="B132" s="6"/>
      <c r="C132" s="6"/>
      <c r="D132" s="6" t="s">
        <v>75</v>
      </c>
      <c r="E132" s="6" t="s">
        <v>63</v>
      </c>
      <c r="F132" s="6" t="s">
        <v>76</v>
      </c>
      <c r="G132" s="6"/>
      <c r="H132" s="41">
        <v>1</v>
      </c>
      <c r="I132" s="17"/>
      <c r="J132" s="18"/>
      <c r="K132" s="19">
        <f t="shared" si="6"/>
        <v>0</v>
      </c>
      <c r="L132" s="20"/>
    </row>
    <row r="133" s="1" customFormat="1" ht="32" customHeight="1" spans="1:12">
      <c r="A133" s="6"/>
      <c r="B133" s="6"/>
      <c r="C133" s="6"/>
      <c r="D133" s="6"/>
      <c r="E133" s="6"/>
      <c r="F133" s="6" t="s">
        <v>77</v>
      </c>
      <c r="G133" s="6"/>
      <c r="H133" s="41">
        <v>1</v>
      </c>
      <c r="I133" s="17"/>
      <c r="J133" s="18"/>
      <c r="K133" s="19">
        <f t="shared" si="6"/>
        <v>0</v>
      </c>
      <c r="L133" s="20"/>
    </row>
    <row r="134" s="1" customFormat="1" ht="42" customHeight="1" spans="1:12">
      <c r="A134" s="6">
        <v>2</v>
      </c>
      <c r="B134" s="6" t="s">
        <v>80</v>
      </c>
      <c r="C134" s="6"/>
      <c r="D134" s="7" t="s">
        <v>81</v>
      </c>
      <c r="E134" s="6" t="s">
        <v>14</v>
      </c>
      <c r="F134" s="6" t="s">
        <v>82</v>
      </c>
      <c r="G134" s="6"/>
      <c r="H134" s="41">
        <v>500</v>
      </c>
      <c r="I134" s="17"/>
      <c r="J134" s="18"/>
      <c r="K134" s="19">
        <f t="shared" si="6"/>
        <v>0</v>
      </c>
      <c r="L134" s="20"/>
    </row>
    <row r="135" s="1" customFormat="1" ht="63" customHeight="1" spans="1:12">
      <c r="A135" s="6">
        <v>3</v>
      </c>
      <c r="B135" s="6" t="s">
        <v>92</v>
      </c>
      <c r="C135" s="6"/>
      <c r="D135" s="7" t="s">
        <v>93</v>
      </c>
      <c r="E135" s="6" t="s">
        <v>14</v>
      </c>
      <c r="F135" s="6" t="s">
        <v>286</v>
      </c>
      <c r="G135" s="6"/>
      <c r="H135" s="41">
        <v>2</v>
      </c>
      <c r="I135" s="17"/>
      <c r="J135" s="18"/>
      <c r="K135" s="19">
        <f t="shared" si="6"/>
        <v>0</v>
      </c>
      <c r="L135" s="20"/>
    </row>
    <row r="136" s="1" customFormat="1" ht="56" customHeight="1" spans="1:12">
      <c r="A136" s="6">
        <v>4</v>
      </c>
      <c r="B136" s="6" t="s">
        <v>111</v>
      </c>
      <c r="C136" s="6"/>
      <c r="D136" s="7" t="s">
        <v>112</v>
      </c>
      <c r="E136" s="6" t="s">
        <v>113</v>
      </c>
      <c r="F136" s="6" t="s">
        <v>114</v>
      </c>
      <c r="G136" s="6"/>
      <c r="H136" s="41">
        <v>1</v>
      </c>
      <c r="I136" s="17"/>
      <c r="J136" s="18"/>
      <c r="K136" s="19">
        <f t="shared" si="6"/>
        <v>0</v>
      </c>
      <c r="L136" s="20"/>
    </row>
    <row r="137" s="1" customFormat="1" ht="36" customHeight="1" spans="1:12">
      <c r="A137" s="11" t="s">
        <v>70</v>
      </c>
      <c r="B137" s="12"/>
      <c r="C137" s="12"/>
      <c r="D137" s="12"/>
      <c r="E137" s="12"/>
      <c r="F137" s="12"/>
      <c r="G137" s="12"/>
      <c r="H137" s="12"/>
      <c r="I137" s="12"/>
      <c r="J137" s="22"/>
      <c r="K137" s="19">
        <f>ROUND(SUM(K131:K136),2)</f>
        <v>0</v>
      </c>
      <c r="L137" s="23"/>
    </row>
    <row r="138" s="1" customFormat="1" ht="37" customHeight="1" spans="1:12">
      <c r="A138" s="5" t="s">
        <v>287</v>
      </c>
      <c r="B138" s="5"/>
      <c r="C138" s="5"/>
      <c r="D138" s="5"/>
      <c r="E138" s="5"/>
      <c r="F138" s="5"/>
      <c r="G138" s="5"/>
      <c r="H138" s="5"/>
      <c r="I138" s="5"/>
      <c r="J138" s="5"/>
      <c r="K138" s="5"/>
      <c r="L138" s="23"/>
    </row>
    <row r="139" s="1" customFormat="1" ht="146" customHeight="1" spans="1:12">
      <c r="A139" s="6">
        <v>1</v>
      </c>
      <c r="B139" s="6" t="s">
        <v>119</v>
      </c>
      <c r="C139" s="6"/>
      <c r="D139" s="8" t="s">
        <v>288</v>
      </c>
      <c r="E139" s="6" t="s">
        <v>117</v>
      </c>
      <c r="F139" s="6" t="s">
        <v>121</v>
      </c>
      <c r="G139" s="6"/>
      <c r="H139" s="6">
        <v>3</v>
      </c>
      <c r="I139" s="17"/>
      <c r="J139" s="18"/>
      <c r="K139" s="19">
        <f>ROUND(H139*I139,2)</f>
        <v>0</v>
      </c>
      <c r="L139" s="20"/>
    </row>
    <row r="140" s="1" customFormat="1" ht="141" customHeight="1" spans="1:12">
      <c r="A140" s="6">
        <v>2</v>
      </c>
      <c r="B140" s="6" t="s">
        <v>122</v>
      </c>
      <c r="C140" s="6"/>
      <c r="D140" s="8" t="s">
        <v>289</v>
      </c>
      <c r="E140" s="6" t="s">
        <v>124</v>
      </c>
      <c r="F140" s="6" t="s">
        <v>125</v>
      </c>
      <c r="G140" s="6"/>
      <c r="H140" s="6">
        <v>1</v>
      </c>
      <c r="I140" s="17"/>
      <c r="J140" s="18"/>
      <c r="K140" s="19">
        <f>ROUND(H140*I140,2)</f>
        <v>0</v>
      </c>
      <c r="L140" s="20"/>
    </row>
    <row r="141" s="1" customFormat="1" ht="41" customHeight="1" spans="1:12">
      <c r="A141" s="6">
        <v>3</v>
      </c>
      <c r="B141" s="6" t="s">
        <v>290</v>
      </c>
      <c r="C141" s="6"/>
      <c r="D141" s="14">
        <v>1</v>
      </c>
      <c r="E141" s="6" t="s">
        <v>63</v>
      </c>
      <c r="F141" s="6" t="s">
        <v>138</v>
      </c>
      <c r="G141" s="6"/>
      <c r="H141" s="6">
        <v>1</v>
      </c>
      <c r="I141" s="17"/>
      <c r="J141" s="18"/>
      <c r="K141" s="19">
        <f>ROUND(H141*I141,2)</f>
        <v>0</v>
      </c>
      <c r="L141" s="20"/>
    </row>
    <row r="142" s="1" customFormat="1" ht="42" customHeight="1" spans="1:12">
      <c r="A142" s="6">
        <v>4</v>
      </c>
      <c r="B142" s="6" t="s">
        <v>139</v>
      </c>
      <c r="C142" s="6"/>
      <c r="D142" s="14">
        <v>1</v>
      </c>
      <c r="E142" s="6" t="s">
        <v>63</v>
      </c>
      <c r="F142" s="6" t="s">
        <v>291</v>
      </c>
      <c r="G142" s="6"/>
      <c r="H142" s="6">
        <v>36</v>
      </c>
      <c r="I142" s="17"/>
      <c r="J142" s="18"/>
      <c r="K142" s="19">
        <f>ROUND(H142*I142,2)</f>
        <v>0</v>
      </c>
      <c r="L142" s="20"/>
    </row>
    <row r="143" s="1" customFormat="1" ht="31" customHeight="1" spans="1:12">
      <c r="A143" s="11" t="s">
        <v>70</v>
      </c>
      <c r="B143" s="12"/>
      <c r="C143" s="12"/>
      <c r="D143" s="12"/>
      <c r="E143" s="12"/>
      <c r="F143" s="12"/>
      <c r="G143" s="12"/>
      <c r="H143" s="12"/>
      <c r="I143" s="12"/>
      <c r="J143" s="22"/>
      <c r="K143" s="19">
        <f>ROUND(SUM(K139:K142),2)</f>
        <v>0</v>
      </c>
      <c r="L143" s="23"/>
    </row>
    <row r="144" s="1" customFormat="1" ht="33" customHeight="1" spans="1:12">
      <c r="A144" s="5" t="s">
        <v>292</v>
      </c>
      <c r="B144" s="5"/>
      <c r="C144" s="5"/>
      <c r="D144" s="5"/>
      <c r="E144" s="5"/>
      <c r="F144" s="5"/>
      <c r="G144" s="5"/>
      <c r="H144" s="5"/>
      <c r="I144" s="5"/>
      <c r="J144" s="5"/>
      <c r="K144" s="5"/>
      <c r="L144" s="23"/>
    </row>
    <row r="145" s="1" customFormat="1" ht="36" customHeight="1" spans="1:12">
      <c r="A145" s="6">
        <v>1</v>
      </c>
      <c r="B145" s="6" t="s">
        <v>293</v>
      </c>
      <c r="C145" s="6"/>
      <c r="D145" s="7" t="s">
        <v>294</v>
      </c>
      <c r="E145" s="6" t="s">
        <v>295</v>
      </c>
      <c r="F145" s="11" t="s">
        <v>74</v>
      </c>
      <c r="G145" s="22"/>
      <c r="H145" s="6">
        <v>30</v>
      </c>
      <c r="I145" s="17"/>
      <c r="J145" s="18"/>
      <c r="K145" s="19">
        <f>ROUND(H145*I145,2)</f>
        <v>0</v>
      </c>
      <c r="L145" s="20"/>
    </row>
    <row r="146" s="1" customFormat="1" ht="63" customHeight="1" spans="1:12">
      <c r="A146" s="6"/>
      <c r="B146" s="6"/>
      <c r="C146" s="6"/>
      <c r="D146" s="7" t="s">
        <v>296</v>
      </c>
      <c r="E146" s="6" t="s">
        <v>117</v>
      </c>
      <c r="F146" s="11" t="s">
        <v>76</v>
      </c>
      <c r="G146" s="22"/>
      <c r="H146" s="6">
        <v>1</v>
      </c>
      <c r="I146" s="17"/>
      <c r="J146" s="18"/>
      <c r="K146" s="19">
        <f t="shared" ref="K146:K182" si="7">ROUND(H146*I146,2)</f>
        <v>0</v>
      </c>
      <c r="L146" s="20"/>
    </row>
    <row r="147" s="1" customFormat="1" ht="37" customHeight="1" spans="1:12">
      <c r="A147" s="6"/>
      <c r="B147" s="6"/>
      <c r="C147" s="6"/>
      <c r="D147" s="7" t="s">
        <v>297</v>
      </c>
      <c r="E147" s="6" t="s">
        <v>117</v>
      </c>
      <c r="F147" s="11" t="s">
        <v>298</v>
      </c>
      <c r="G147" s="22"/>
      <c r="H147" s="6">
        <v>63</v>
      </c>
      <c r="I147" s="17"/>
      <c r="J147" s="18"/>
      <c r="K147" s="19">
        <f t="shared" si="7"/>
        <v>0</v>
      </c>
      <c r="L147" s="20"/>
    </row>
    <row r="148" s="1" customFormat="1" ht="47" customHeight="1" spans="1:12">
      <c r="A148" s="6">
        <v>2</v>
      </c>
      <c r="B148" s="6" t="s">
        <v>299</v>
      </c>
      <c r="C148" s="6"/>
      <c r="D148" s="7" t="s">
        <v>300</v>
      </c>
      <c r="E148" s="6" t="s">
        <v>117</v>
      </c>
      <c r="F148" s="11" t="s">
        <v>301</v>
      </c>
      <c r="G148" s="22"/>
      <c r="H148" s="6">
        <v>1</v>
      </c>
      <c r="I148" s="17"/>
      <c r="J148" s="18"/>
      <c r="K148" s="19">
        <f t="shared" si="7"/>
        <v>0</v>
      </c>
      <c r="L148" s="20"/>
    </row>
    <row r="149" s="1" customFormat="1" ht="35" customHeight="1" spans="1:12">
      <c r="A149" s="6"/>
      <c r="B149" s="6"/>
      <c r="C149" s="6"/>
      <c r="D149" s="7" t="s">
        <v>302</v>
      </c>
      <c r="E149" s="6" t="s">
        <v>117</v>
      </c>
      <c r="F149" s="11" t="s">
        <v>303</v>
      </c>
      <c r="G149" s="22"/>
      <c r="H149" s="6">
        <v>1</v>
      </c>
      <c r="I149" s="17"/>
      <c r="J149" s="18"/>
      <c r="K149" s="19">
        <f t="shared" si="7"/>
        <v>0</v>
      </c>
      <c r="L149" s="20"/>
    </row>
    <row r="150" s="1" customFormat="1" ht="34" customHeight="1" spans="1:12">
      <c r="A150" s="6"/>
      <c r="B150" s="6"/>
      <c r="C150" s="6"/>
      <c r="D150" s="7" t="s">
        <v>304</v>
      </c>
      <c r="E150" s="6" t="s">
        <v>295</v>
      </c>
      <c r="F150" s="11" t="s">
        <v>305</v>
      </c>
      <c r="G150" s="22"/>
      <c r="H150" s="6">
        <v>5</v>
      </c>
      <c r="I150" s="17"/>
      <c r="J150" s="18"/>
      <c r="K150" s="19">
        <f t="shared" si="7"/>
        <v>0</v>
      </c>
      <c r="L150" s="20"/>
    </row>
    <row r="151" s="1" customFormat="1" ht="30" customHeight="1" spans="1:12">
      <c r="A151" s="6"/>
      <c r="B151" s="6"/>
      <c r="C151" s="6"/>
      <c r="D151" s="7" t="s">
        <v>306</v>
      </c>
      <c r="E151" s="6" t="s">
        <v>295</v>
      </c>
      <c r="F151" s="11" t="s">
        <v>74</v>
      </c>
      <c r="G151" s="22"/>
      <c r="H151" s="6">
        <v>30</v>
      </c>
      <c r="I151" s="17"/>
      <c r="J151" s="18"/>
      <c r="K151" s="19">
        <f t="shared" si="7"/>
        <v>0</v>
      </c>
      <c r="L151" s="20"/>
    </row>
    <row r="152" s="1" customFormat="1" ht="28" customHeight="1" spans="1:12">
      <c r="A152" s="6"/>
      <c r="B152" s="6"/>
      <c r="C152" s="6"/>
      <c r="D152" s="7" t="s">
        <v>297</v>
      </c>
      <c r="E152" s="6" t="s">
        <v>117</v>
      </c>
      <c r="F152" s="11" t="s">
        <v>298</v>
      </c>
      <c r="G152" s="22"/>
      <c r="H152" s="6">
        <v>63</v>
      </c>
      <c r="I152" s="17"/>
      <c r="J152" s="18"/>
      <c r="K152" s="19">
        <f t="shared" si="7"/>
        <v>0</v>
      </c>
      <c r="L152" s="20"/>
    </row>
    <row r="153" s="1" customFormat="1" ht="36" customHeight="1" spans="1:12">
      <c r="A153" s="6">
        <v>3</v>
      </c>
      <c r="B153" s="6" t="s">
        <v>307</v>
      </c>
      <c r="C153" s="6"/>
      <c r="D153" s="7" t="s">
        <v>306</v>
      </c>
      <c r="E153" s="6" t="s">
        <v>295</v>
      </c>
      <c r="F153" s="11" t="s">
        <v>74</v>
      </c>
      <c r="G153" s="22"/>
      <c r="H153" s="6">
        <v>30</v>
      </c>
      <c r="I153" s="17"/>
      <c r="J153" s="18"/>
      <c r="K153" s="19">
        <f t="shared" si="7"/>
        <v>0</v>
      </c>
      <c r="L153" s="20"/>
    </row>
    <row r="154" s="1" customFormat="1" ht="39" customHeight="1" spans="1:12">
      <c r="A154" s="6"/>
      <c r="B154" s="6"/>
      <c r="C154" s="6"/>
      <c r="D154" s="7" t="s">
        <v>297</v>
      </c>
      <c r="E154" s="6" t="s">
        <v>117</v>
      </c>
      <c r="F154" s="11" t="s">
        <v>298</v>
      </c>
      <c r="G154" s="22"/>
      <c r="H154" s="6">
        <v>63</v>
      </c>
      <c r="I154" s="17"/>
      <c r="J154" s="18"/>
      <c r="K154" s="19">
        <f t="shared" si="7"/>
        <v>0</v>
      </c>
      <c r="L154" s="20"/>
    </row>
    <row r="155" s="1" customFormat="1" ht="31" customHeight="1" spans="1:12">
      <c r="A155" s="6"/>
      <c r="B155" s="6"/>
      <c r="C155" s="6"/>
      <c r="D155" s="7" t="s">
        <v>308</v>
      </c>
      <c r="E155" s="6" t="s">
        <v>295</v>
      </c>
      <c r="F155" s="11" t="s">
        <v>309</v>
      </c>
      <c r="G155" s="22"/>
      <c r="H155" s="6">
        <v>3</v>
      </c>
      <c r="I155" s="17"/>
      <c r="J155" s="18"/>
      <c r="K155" s="19">
        <f t="shared" si="7"/>
        <v>0</v>
      </c>
      <c r="L155" s="20"/>
    </row>
    <row r="156" s="1" customFormat="1" ht="33" customHeight="1" spans="1:12">
      <c r="A156" s="6"/>
      <c r="B156" s="6"/>
      <c r="C156" s="6"/>
      <c r="D156" s="7" t="s">
        <v>304</v>
      </c>
      <c r="E156" s="6" t="s">
        <v>295</v>
      </c>
      <c r="F156" s="11" t="s">
        <v>305</v>
      </c>
      <c r="G156" s="22"/>
      <c r="H156" s="6">
        <v>5</v>
      </c>
      <c r="I156" s="17"/>
      <c r="J156" s="18"/>
      <c r="K156" s="19">
        <f t="shared" si="7"/>
        <v>0</v>
      </c>
      <c r="L156" s="20"/>
    </row>
    <row r="157" s="1" customFormat="1" ht="36" customHeight="1" spans="1:12">
      <c r="A157" s="6"/>
      <c r="B157" s="6"/>
      <c r="C157" s="6"/>
      <c r="D157" s="7" t="s">
        <v>302</v>
      </c>
      <c r="E157" s="6" t="s">
        <v>117</v>
      </c>
      <c r="F157" s="11" t="s">
        <v>303</v>
      </c>
      <c r="G157" s="22"/>
      <c r="H157" s="6">
        <v>1</v>
      </c>
      <c r="I157" s="17"/>
      <c r="J157" s="18"/>
      <c r="K157" s="19">
        <f t="shared" si="7"/>
        <v>0</v>
      </c>
      <c r="L157" s="20"/>
    </row>
    <row r="158" s="1" customFormat="1" ht="56" customHeight="1" spans="1:12">
      <c r="A158" s="6">
        <v>4</v>
      </c>
      <c r="B158" s="6" t="s">
        <v>310</v>
      </c>
      <c r="C158" s="6"/>
      <c r="D158" s="7" t="s">
        <v>311</v>
      </c>
      <c r="E158" s="6" t="s">
        <v>117</v>
      </c>
      <c r="F158" s="11" t="s">
        <v>312</v>
      </c>
      <c r="G158" s="22"/>
      <c r="H158" s="6">
        <v>2</v>
      </c>
      <c r="I158" s="17"/>
      <c r="J158" s="18"/>
      <c r="K158" s="19">
        <f t="shared" si="7"/>
        <v>0</v>
      </c>
      <c r="L158" s="20"/>
    </row>
    <row r="159" s="1" customFormat="1" ht="51" customHeight="1" spans="1:12">
      <c r="A159" s="6">
        <v>5</v>
      </c>
      <c r="B159" s="6" t="s">
        <v>313</v>
      </c>
      <c r="C159" s="6"/>
      <c r="D159" s="7" t="s">
        <v>314</v>
      </c>
      <c r="E159" s="6" t="s">
        <v>117</v>
      </c>
      <c r="F159" s="11" t="s">
        <v>315</v>
      </c>
      <c r="G159" s="22"/>
      <c r="H159" s="6">
        <v>1</v>
      </c>
      <c r="I159" s="17"/>
      <c r="J159" s="18"/>
      <c r="K159" s="19">
        <f t="shared" si="7"/>
        <v>0</v>
      </c>
      <c r="L159" s="20"/>
    </row>
    <row r="160" s="1" customFormat="1" ht="43" customHeight="1" spans="1:12">
      <c r="A160" s="6">
        <v>6</v>
      </c>
      <c r="B160" s="6" t="s">
        <v>316</v>
      </c>
      <c r="C160" s="6"/>
      <c r="D160" s="7" t="s">
        <v>317</v>
      </c>
      <c r="E160" s="6" t="s">
        <v>117</v>
      </c>
      <c r="F160" s="11" t="s">
        <v>318</v>
      </c>
      <c r="G160" s="22"/>
      <c r="H160" s="6">
        <v>2</v>
      </c>
      <c r="I160" s="17"/>
      <c r="J160" s="18"/>
      <c r="K160" s="19">
        <f t="shared" si="7"/>
        <v>0</v>
      </c>
      <c r="L160" s="20"/>
    </row>
    <row r="161" s="1" customFormat="1" ht="40" customHeight="1" spans="1:12">
      <c r="A161" s="6">
        <v>7</v>
      </c>
      <c r="B161" s="6" t="s">
        <v>319</v>
      </c>
      <c r="C161" s="6"/>
      <c r="D161" s="7" t="s">
        <v>320</v>
      </c>
      <c r="E161" s="6" t="s">
        <v>117</v>
      </c>
      <c r="F161" s="11" t="s">
        <v>321</v>
      </c>
      <c r="G161" s="22"/>
      <c r="H161" s="6">
        <v>2</v>
      </c>
      <c r="I161" s="17"/>
      <c r="J161" s="18"/>
      <c r="K161" s="19">
        <f t="shared" si="7"/>
        <v>0</v>
      </c>
      <c r="L161" s="20"/>
    </row>
    <row r="162" s="1" customFormat="1" ht="39" customHeight="1" spans="1:12">
      <c r="A162" s="6">
        <v>8</v>
      </c>
      <c r="B162" s="6" t="s">
        <v>322</v>
      </c>
      <c r="C162" s="6"/>
      <c r="D162" s="7" t="s">
        <v>323</v>
      </c>
      <c r="E162" s="6" t="s">
        <v>117</v>
      </c>
      <c r="F162" s="11" t="s">
        <v>324</v>
      </c>
      <c r="G162" s="22"/>
      <c r="H162" s="6">
        <v>2</v>
      </c>
      <c r="I162" s="17"/>
      <c r="J162" s="18"/>
      <c r="K162" s="19">
        <f t="shared" si="7"/>
        <v>0</v>
      </c>
      <c r="L162" s="20"/>
    </row>
    <row r="163" s="1" customFormat="1" ht="37" customHeight="1" spans="1:12">
      <c r="A163" s="6">
        <v>9</v>
      </c>
      <c r="B163" s="6" t="s">
        <v>325</v>
      </c>
      <c r="C163" s="6"/>
      <c r="D163" s="7" t="s">
        <v>326</v>
      </c>
      <c r="E163" s="6" t="s">
        <v>117</v>
      </c>
      <c r="F163" s="11" t="s">
        <v>327</v>
      </c>
      <c r="G163" s="22"/>
      <c r="H163" s="6">
        <v>2</v>
      </c>
      <c r="I163" s="17"/>
      <c r="J163" s="18"/>
      <c r="K163" s="19">
        <f t="shared" si="7"/>
        <v>0</v>
      </c>
      <c r="L163" s="20"/>
    </row>
    <row r="164" s="1" customFormat="1" ht="44" customHeight="1" spans="1:12">
      <c r="A164" s="6">
        <v>10</v>
      </c>
      <c r="B164" s="6" t="s">
        <v>316</v>
      </c>
      <c r="C164" s="6"/>
      <c r="D164" s="7" t="s">
        <v>328</v>
      </c>
      <c r="E164" s="6" t="s">
        <v>117</v>
      </c>
      <c r="F164" s="11" t="s">
        <v>329</v>
      </c>
      <c r="G164" s="22"/>
      <c r="H164" s="6">
        <v>5</v>
      </c>
      <c r="I164" s="17"/>
      <c r="J164" s="18"/>
      <c r="K164" s="19">
        <f t="shared" si="7"/>
        <v>0</v>
      </c>
      <c r="L164" s="20"/>
    </row>
    <row r="165" s="1" customFormat="1" ht="37" customHeight="1" spans="1:12">
      <c r="A165" s="6">
        <v>11</v>
      </c>
      <c r="B165" s="6" t="s">
        <v>330</v>
      </c>
      <c r="C165" s="6"/>
      <c r="D165" s="7" t="s">
        <v>331</v>
      </c>
      <c r="E165" s="6" t="s">
        <v>295</v>
      </c>
      <c r="F165" s="11" t="s">
        <v>74</v>
      </c>
      <c r="G165" s="22"/>
      <c r="H165" s="6">
        <v>30</v>
      </c>
      <c r="I165" s="17"/>
      <c r="J165" s="18"/>
      <c r="K165" s="19">
        <f t="shared" si="7"/>
        <v>0</v>
      </c>
      <c r="L165" s="20"/>
    </row>
    <row r="166" s="1" customFormat="1" ht="36" customHeight="1" spans="1:12">
      <c r="A166" s="6"/>
      <c r="B166" s="6"/>
      <c r="C166" s="6"/>
      <c r="D166" s="7" t="s">
        <v>297</v>
      </c>
      <c r="E166" s="6" t="s">
        <v>117</v>
      </c>
      <c r="F166" s="11" t="s">
        <v>298</v>
      </c>
      <c r="G166" s="22"/>
      <c r="H166" s="6">
        <v>63</v>
      </c>
      <c r="I166" s="17"/>
      <c r="J166" s="18"/>
      <c r="K166" s="19">
        <f t="shared" si="7"/>
        <v>0</v>
      </c>
      <c r="L166" s="20"/>
    </row>
    <row r="167" s="1" customFormat="1" ht="37" customHeight="1" spans="1:12">
      <c r="A167" s="6"/>
      <c r="B167" s="6"/>
      <c r="C167" s="6"/>
      <c r="D167" s="7" t="s">
        <v>331</v>
      </c>
      <c r="E167" s="6" t="s">
        <v>295</v>
      </c>
      <c r="F167" s="11" t="s">
        <v>305</v>
      </c>
      <c r="G167" s="22"/>
      <c r="H167" s="6">
        <v>5</v>
      </c>
      <c r="I167" s="17"/>
      <c r="J167" s="18"/>
      <c r="K167" s="19">
        <f t="shared" si="7"/>
        <v>0</v>
      </c>
      <c r="L167" s="20"/>
    </row>
    <row r="168" s="1" customFormat="1" ht="35" customHeight="1" spans="1:12">
      <c r="A168" s="6">
        <v>12</v>
      </c>
      <c r="B168" s="6" t="s">
        <v>332</v>
      </c>
      <c r="C168" s="6"/>
      <c r="D168" s="7" t="s">
        <v>333</v>
      </c>
      <c r="E168" s="6" t="s">
        <v>295</v>
      </c>
      <c r="F168" s="11" t="s">
        <v>74</v>
      </c>
      <c r="G168" s="22"/>
      <c r="H168" s="6">
        <v>30</v>
      </c>
      <c r="I168" s="17"/>
      <c r="J168" s="18"/>
      <c r="K168" s="19">
        <f t="shared" si="7"/>
        <v>0</v>
      </c>
      <c r="L168" s="20"/>
    </row>
    <row r="169" s="1" customFormat="1" ht="36" customHeight="1" spans="1:12">
      <c r="A169" s="6"/>
      <c r="B169" s="6"/>
      <c r="C169" s="6"/>
      <c r="D169" s="7" t="s">
        <v>334</v>
      </c>
      <c r="E169" s="6" t="s">
        <v>14</v>
      </c>
      <c r="F169" s="11" t="s">
        <v>335</v>
      </c>
      <c r="G169" s="22"/>
      <c r="H169" s="6">
        <v>13</v>
      </c>
      <c r="I169" s="17"/>
      <c r="J169" s="18"/>
      <c r="K169" s="19">
        <f t="shared" si="7"/>
        <v>0</v>
      </c>
      <c r="L169" s="20"/>
    </row>
    <row r="170" s="1" customFormat="1" ht="42" customHeight="1" spans="1:12">
      <c r="A170" s="6"/>
      <c r="B170" s="6"/>
      <c r="C170" s="6"/>
      <c r="D170" s="7" t="s">
        <v>333</v>
      </c>
      <c r="E170" s="6" t="s">
        <v>295</v>
      </c>
      <c r="F170" s="11" t="s">
        <v>305</v>
      </c>
      <c r="G170" s="22"/>
      <c r="H170" s="6">
        <v>5</v>
      </c>
      <c r="I170" s="17"/>
      <c r="J170" s="18"/>
      <c r="K170" s="19">
        <f t="shared" si="7"/>
        <v>0</v>
      </c>
      <c r="L170" s="20"/>
    </row>
    <row r="171" s="1" customFormat="1" ht="39" customHeight="1" spans="1:12">
      <c r="A171" s="6"/>
      <c r="B171" s="6"/>
      <c r="C171" s="6"/>
      <c r="D171" s="7" t="s">
        <v>297</v>
      </c>
      <c r="E171" s="6" t="s">
        <v>117</v>
      </c>
      <c r="F171" s="11" t="s">
        <v>298</v>
      </c>
      <c r="G171" s="22"/>
      <c r="H171" s="6">
        <v>63</v>
      </c>
      <c r="I171" s="17"/>
      <c r="J171" s="18"/>
      <c r="K171" s="19">
        <f t="shared" si="7"/>
        <v>0</v>
      </c>
      <c r="L171" s="20"/>
    </row>
    <row r="172" s="1" customFormat="1" ht="34" customHeight="1" spans="1:12">
      <c r="A172" s="6"/>
      <c r="B172" s="6"/>
      <c r="C172" s="6"/>
      <c r="D172" s="7" t="s">
        <v>336</v>
      </c>
      <c r="E172" s="6" t="s">
        <v>117</v>
      </c>
      <c r="F172" s="11" t="s">
        <v>337</v>
      </c>
      <c r="G172" s="22"/>
      <c r="H172" s="6">
        <v>6</v>
      </c>
      <c r="I172" s="17"/>
      <c r="J172" s="18"/>
      <c r="K172" s="19">
        <f t="shared" si="7"/>
        <v>0</v>
      </c>
      <c r="L172" s="20"/>
    </row>
    <row r="173" s="1" customFormat="1" ht="33" customHeight="1" spans="1:12">
      <c r="A173" s="6"/>
      <c r="B173" s="6"/>
      <c r="C173" s="6"/>
      <c r="D173" s="7" t="s">
        <v>336</v>
      </c>
      <c r="E173" s="6" t="s">
        <v>117</v>
      </c>
      <c r="F173" s="11" t="s">
        <v>338</v>
      </c>
      <c r="G173" s="22"/>
      <c r="H173" s="6">
        <v>6</v>
      </c>
      <c r="I173" s="17"/>
      <c r="J173" s="18"/>
      <c r="K173" s="19">
        <f t="shared" si="7"/>
        <v>0</v>
      </c>
      <c r="L173" s="20"/>
    </row>
    <row r="174" s="1" customFormat="1" ht="66" customHeight="1" spans="1:12">
      <c r="A174" s="6">
        <v>13</v>
      </c>
      <c r="B174" s="6" t="s">
        <v>339</v>
      </c>
      <c r="C174" s="6"/>
      <c r="D174" s="7" t="s">
        <v>340</v>
      </c>
      <c r="E174" s="6" t="s">
        <v>14</v>
      </c>
      <c r="F174" s="11" t="s">
        <v>341</v>
      </c>
      <c r="G174" s="22"/>
      <c r="H174" s="6">
        <v>1</v>
      </c>
      <c r="I174" s="17"/>
      <c r="J174" s="18"/>
      <c r="K174" s="19">
        <f t="shared" si="7"/>
        <v>0</v>
      </c>
      <c r="L174" s="20"/>
    </row>
    <row r="175" s="1" customFormat="1" ht="48" customHeight="1" spans="1:12">
      <c r="A175" s="6"/>
      <c r="B175" s="6"/>
      <c r="C175" s="6"/>
      <c r="D175" s="7" t="s">
        <v>342</v>
      </c>
      <c r="E175" s="6" t="s">
        <v>14</v>
      </c>
      <c r="F175" s="11" t="s">
        <v>343</v>
      </c>
      <c r="G175" s="22"/>
      <c r="H175" s="6">
        <v>1</v>
      </c>
      <c r="I175" s="17"/>
      <c r="J175" s="18"/>
      <c r="K175" s="19">
        <f t="shared" si="7"/>
        <v>0</v>
      </c>
      <c r="L175" s="20"/>
    </row>
    <row r="176" s="1" customFormat="1" ht="38" customHeight="1" spans="1:12">
      <c r="A176" s="6"/>
      <c r="B176" s="6"/>
      <c r="C176" s="6"/>
      <c r="D176" s="8" t="s">
        <v>344</v>
      </c>
      <c r="E176" s="6" t="s">
        <v>14</v>
      </c>
      <c r="F176" s="11" t="s">
        <v>345</v>
      </c>
      <c r="G176" s="22"/>
      <c r="H176" s="6">
        <v>1</v>
      </c>
      <c r="I176" s="17"/>
      <c r="J176" s="18"/>
      <c r="K176" s="19">
        <f t="shared" si="7"/>
        <v>0</v>
      </c>
      <c r="L176" s="20"/>
    </row>
    <row r="177" s="1" customFormat="1" ht="33" customHeight="1" spans="1:12">
      <c r="A177" s="6"/>
      <c r="B177" s="6"/>
      <c r="C177" s="6"/>
      <c r="D177" s="8"/>
      <c r="E177" s="6" t="s">
        <v>14</v>
      </c>
      <c r="F177" s="11" t="s">
        <v>346</v>
      </c>
      <c r="G177" s="22"/>
      <c r="H177" s="6">
        <v>1</v>
      </c>
      <c r="I177" s="17"/>
      <c r="J177" s="18"/>
      <c r="K177" s="19">
        <f t="shared" si="7"/>
        <v>0</v>
      </c>
      <c r="L177" s="20"/>
    </row>
    <row r="178" s="1" customFormat="1" ht="42" customHeight="1" spans="1:12">
      <c r="A178" s="6"/>
      <c r="B178" s="6"/>
      <c r="C178" s="6"/>
      <c r="D178" s="7" t="s">
        <v>347</v>
      </c>
      <c r="E178" s="6" t="s">
        <v>14</v>
      </c>
      <c r="F178" s="11" t="s">
        <v>348</v>
      </c>
      <c r="G178" s="22"/>
      <c r="H178" s="6">
        <v>1</v>
      </c>
      <c r="I178" s="17"/>
      <c r="J178" s="18"/>
      <c r="K178" s="19">
        <f t="shared" si="7"/>
        <v>0</v>
      </c>
      <c r="L178" s="20"/>
    </row>
    <row r="179" s="1" customFormat="1" ht="43" customHeight="1" spans="1:12">
      <c r="A179" s="6"/>
      <c r="B179" s="6"/>
      <c r="C179" s="6"/>
      <c r="D179" s="7" t="s">
        <v>349</v>
      </c>
      <c r="E179" s="6" t="s">
        <v>14</v>
      </c>
      <c r="F179" s="11" t="s">
        <v>41</v>
      </c>
      <c r="G179" s="22"/>
      <c r="H179" s="6">
        <v>1</v>
      </c>
      <c r="I179" s="17"/>
      <c r="J179" s="18"/>
      <c r="K179" s="19">
        <f t="shared" si="7"/>
        <v>0</v>
      </c>
      <c r="L179" s="20"/>
    </row>
    <row r="180" s="1" customFormat="1" ht="34" customHeight="1" spans="1:12">
      <c r="A180" s="6"/>
      <c r="B180" s="6"/>
      <c r="C180" s="6"/>
      <c r="D180" s="8" t="s">
        <v>350</v>
      </c>
      <c r="E180" s="6" t="s">
        <v>351</v>
      </c>
      <c r="F180" s="11" t="s">
        <v>352</v>
      </c>
      <c r="G180" s="22"/>
      <c r="H180" s="6">
        <v>9</v>
      </c>
      <c r="I180" s="17"/>
      <c r="J180" s="18"/>
      <c r="K180" s="19">
        <f t="shared" si="7"/>
        <v>0</v>
      </c>
      <c r="L180" s="20"/>
    </row>
    <row r="181" s="1" customFormat="1" ht="36" customHeight="1" spans="1:12">
      <c r="A181" s="6"/>
      <c r="B181" s="6"/>
      <c r="C181" s="6"/>
      <c r="D181" s="8"/>
      <c r="E181" s="6" t="s">
        <v>14</v>
      </c>
      <c r="F181" s="11" t="s">
        <v>353</v>
      </c>
      <c r="G181" s="22"/>
      <c r="H181" s="6">
        <v>3</v>
      </c>
      <c r="I181" s="17"/>
      <c r="J181" s="18"/>
      <c r="K181" s="19">
        <f t="shared" si="7"/>
        <v>0</v>
      </c>
      <c r="L181" s="20"/>
    </row>
    <row r="182" s="1" customFormat="1" ht="33" customHeight="1" spans="1:12">
      <c r="A182" s="6"/>
      <c r="B182" s="6"/>
      <c r="C182" s="6"/>
      <c r="D182" s="7" t="s">
        <v>354</v>
      </c>
      <c r="E182" s="6" t="s">
        <v>295</v>
      </c>
      <c r="F182" s="11" t="s">
        <v>305</v>
      </c>
      <c r="G182" s="22"/>
      <c r="H182" s="6">
        <v>5</v>
      </c>
      <c r="I182" s="17"/>
      <c r="J182" s="18"/>
      <c r="K182" s="19">
        <f t="shared" si="7"/>
        <v>0</v>
      </c>
      <c r="L182" s="20"/>
    </row>
    <row r="183" s="1" customFormat="1" ht="35" customHeight="1" spans="1:12">
      <c r="A183" s="11" t="s">
        <v>70</v>
      </c>
      <c r="B183" s="12"/>
      <c r="C183" s="12"/>
      <c r="D183" s="12"/>
      <c r="E183" s="12"/>
      <c r="F183" s="12"/>
      <c r="G183" s="12"/>
      <c r="H183" s="12"/>
      <c r="I183" s="12"/>
      <c r="J183" s="22"/>
      <c r="K183" s="19">
        <f>ROUND(SUM(K145:K182),2)</f>
        <v>0</v>
      </c>
      <c r="L183" s="23"/>
    </row>
    <row r="184" s="1" customFormat="1" ht="27" customHeight="1" spans="1:12">
      <c r="A184" s="5" t="s">
        <v>355</v>
      </c>
      <c r="B184" s="5"/>
      <c r="C184" s="5"/>
      <c r="D184" s="5"/>
      <c r="E184" s="5"/>
      <c r="F184" s="5"/>
      <c r="G184" s="5"/>
      <c r="H184" s="5"/>
      <c r="I184" s="5"/>
      <c r="J184" s="5"/>
      <c r="K184" s="5"/>
      <c r="L184" s="23"/>
    </row>
    <row r="185" s="1" customFormat="1" ht="51" customHeight="1" spans="1:12">
      <c r="A185" s="6">
        <v>1</v>
      </c>
      <c r="B185" s="6" t="s">
        <v>356</v>
      </c>
      <c r="C185" s="6"/>
      <c r="D185" s="7" t="s">
        <v>357</v>
      </c>
      <c r="E185" s="6" t="s">
        <v>63</v>
      </c>
      <c r="F185" s="11" t="s">
        <v>358</v>
      </c>
      <c r="G185" s="22"/>
      <c r="H185" s="6">
        <v>2</v>
      </c>
      <c r="I185" s="17"/>
      <c r="J185" s="18"/>
      <c r="K185" s="19">
        <f>ROUND(H185*I185,2)</f>
        <v>0</v>
      </c>
      <c r="L185" s="23"/>
    </row>
    <row r="186" s="1" customFormat="1" ht="37" customHeight="1" spans="1:12">
      <c r="A186" s="6"/>
      <c r="B186" s="6" t="s">
        <v>359</v>
      </c>
      <c r="C186" s="6"/>
      <c r="D186" s="7" t="s">
        <v>360</v>
      </c>
      <c r="E186" s="6" t="s">
        <v>63</v>
      </c>
      <c r="F186" s="11" t="s">
        <v>361</v>
      </c>
      <c r="G186" s="22"/>
      <c r="H186" s="6">
        <v>12</v>
      </c>
      <c r="I186" s="17"/>
      <c r="J186" s="18"/>
      <c r="K186" s="19">
        <f>ROUND(H186*I186,2)</f>
        <v>0</v>
      </c>
      <c r="L186" s="20"/>
    </row>
    <row r="187" s="1" customFormat="1" ht="41" customHeight="1" spans="1:12">
      <c r="A187" s="11" t="s">
        <v>70</v>
      </c>
      <c r="B187" s="12"/>
      <c r="C187" s="12"/>
      <c r="D187" s="12"/>
      <c r="E187" s="12"/>
      <c r="F187" s="12"/>
      <c r="G187" s="12"/>
      <c r="H187" s="12"/>
      <c r="I187" s="12"/>
      <c r="J187" s="22"/>
      <c r="K187" s="19">
        <f>ROUND(SUM(K185:K186),2)</f>
        <v>0</v>
      </c>
      <c r="L187" s="23"/>
    </row>
    <row r="188" s="1" customFormat="1" ht="40" customHeight="1" spans="1:12">
      <c r="A188" s="5" t="s">
        <v>362</v>
      </c>
      <c r="B188" s="5"/>
      <c r="C188" s="5"/>
      <c r="D188" s="5"/>
      <c r="E188" s="5"/>
      <c r="F188" s="5"/>
      <c r="G188" s="5"/>
      <c r="H188" s="5"/>
      <c r="I188" s="5"/>
      <c r="J188" s="5"/>
      <c r="K188" s="5"/>
      <c r="L188" s="23"/>
    </row>
    <row r="189" s="1" customFormat="1" ht="57" customHeight="1" spans="1:12">
      <c r="A189" s="6">
        <v>1</v>
      </c>
      <c r="B189" s="6" t="s">
        <v>363</v>
      </c>
      <c r="C189" s="6"/>
      <c r="D189" s="6" t="s">
        <v>364</v>
      </c>
      <c r="E189" s="6" t="s">
        <v>63</v>
      </c>
      <c r="F189" s="6" t="s">
        <v>365</v>
      </c>
      <c r="G189" s="6"/>
      <c r="H189" s="6">
        <v>8</v>
      </c>
      <c r="I189" s="30"/>
      <c r="J189" s="18"/>
      <c r="K189" s="19">
        <f>ROUND(H189*I189,2)</f>
        <v>0</v>
      </c>
      <c r="L189" s="20"/>
    </row>
    <row r="190" s="1" customFormat="1" ht="54" customHeight="1" spans="1:12">
      <c r="A190" s="6">
        <v>2</v>
      </c>
      <c r="B190" s="6" t="s">
        <v>366</v>
      </c>
      <c r="C190" s="6"/>
      <c r="D190" s="6" t="s">
        <v>367</v>
      </c>
      <c r="E190" s="6" t="s">
        <v>63</v>
      </c>
      <c r="F190" s="6" t="s">
        <v>366</v>
      </c>
      <c r="G190" s="6"/>
      <c r="H190" s="6">
        <v>2</v>
      </c>
      <c r="I190" s="30"/>
      <c r="J190" s="18"/>
      <c r="K190" s="19">
        <f>ROUND(H190*I190,2)</f>
        <v>0</v>
      </c>
      <c r="L190" s="20"/>
    </row>
    <row r="191" s="1" customFormat="1" ht="27" customHeight="1" spans="1:12">
      <c r="A191" s="6">
        <v>3</v>
      </c>
      <c r="B191" s="6" t="s">
        <v>368</v>
      </c>
      <c r="C191" s="6"/>
      <c r="D191" s="6" t="s">
        <v>369</v>
      </c>
      <c r="E191" s="6" t="s">
        <v>63</v>
      </c>
      <c r="F191" s="6" t="s">
        <v>370</v>
      </c>
      <c r="G191" s="6"/>
      <c r="H191" s="6">
        <v>1</v>
      </c>
      <c r="I191" s="30"/>
      <c r="J191" s="18"/>
      <c r="K191" s="19">
        <f>ROUND(H191*I191,2)</f>
        <v>0</v>
      </c>
      <c r="L191" s="23"/>
    </row>
    <row r="192" s="1" customFormat="1" ht="29" customHeight="1" spans="1:12">
      <c r="A192" s="6"/>
      <c r="B192" s="6"/>
      <c r="C192" s="6"/>
      <c r="D192" s="6"/>
      <c r="E192" s="6" t="s">
        <v>63</v>
      </c>
      <c r="F192" s="6" t="s">
        <v>371</v>
      </c>
      <c r="G192" s="6"/>
      <c r="H192" s="6">
        <v>1</v>
      </c>
      <c r="I192" s="30"/>
      <c r="J192" s="18"/>
      <c r="K192" s="19">
        <f>ROUND(H192*I192,2)</f>
        <v>0</v>
      </c>
      <c r="L192" s="23"/>
    </row>
    <row r="193" s="1" customFormat="1" ht="21" customHeight="1" spans="1:12">
      <c r="A193" s="6"/>
      <c r="B193" s="6"/>
      <c r="C193" s="6"/>
      <c r="D193" s="6" t="s">
        <v>372</v>
      </c>
      <c r="E193" s="6" t="s">
        <v>63</v>
      </c>
      <c r="F193" s="6" t="s">
        <v>373</v>
      </c>
      <c r="G193" s="6"/>
      <c r="H193" s="6">
        <v>1</v>
      </c>
      <c r="I193" s="30"/>
      <c r="J193" s="32"/>
      <c r="K193" s="44">
        <f>ROUND(H193*I193,2)</f>
        <v>0</v>
      </c>
      <c r="L193" s="45"/>
    </row>
    <row r="194" s="1" customFormat="1" ht="25" customHeight="1" spans="1:12">
      <c r="A194" s="6"/>
      <c r="B194" s="6"/>
      <c r="C194" s="6"/>
      <c r="D194" s="6"/>
      <c r="E194" s="6"/>
      <c r="F194" s="6"/>
      <c r="G194" s="6"/>
      <c r="H194" s="6"/>
      <c r="I194" s="30"/>
      <c r="J194" s="34"/>
      <c r="K194" s="46"/>
      <c r="L194" s="47"/>
    </row>
    <row r="195" s="1" customFormat="1" ht="35" customHeight="1" spans="1:12">
      <c r="A195" s="11" t="s">
        <v>70</v>
      </c>
      <c r="B195" s="12"/>
      <c r="C195" s="12"/>
      <c r="D195" s="12"/>
      <c r="E195" s="12"/>
      <c r="F195" s="12"/>
      <c r="G195" s="12"/>
      <c r="H195" s="12"/>
      <c r="I195" s="12"/>
      <c r="J195" s="22"/>
      <c r="K195" s="19">
        <f>ROUND(SUM(K189:K194),2)</f>
        <v>0</v>
      </c>
      <c r="L195" s="23"/>
    </row>
    <row r="196" customFormat="1" ht="43" customHeight="1" spans="1:12">
      <c r="A196" s="42" t="s">
        <v>374</v>
      </c>
      <c r="B196" s="43"/>
      <c r="C196" s="43"/>
      <c r="D196" s="43"/>
      <c r="E196" s="43"/>
      <c r="F196" s="43"/>
      <c r="G196" s="43"/>
      <c r="H196" s="43"/>
      <c r="I196" s="43"/>
      <c r="J196" s="48"/>
      <c r="K196" s="49">
        <f>ROUND(K25+K43+K54+K75+K100+K104+K110+K114+K117+K120+K126+K129+K137+K143+K183+K187+K195,2)</f>
        <v>0</v>
      </c>
      <c r="L196" s="23"/>
    </row>
  </sheetData>
  <sheetProtection sheet="1" objects="1"/>
  <protectedRanges>
    <protectedRange password="C71F" sqref="I4:J24 I27:J42 I45:J53 I56:J74 I77:J99 I102:J103 I106:J109 I112:J113 I116:J116 I119:J119 I122:J125 I128:J128 I131:J136 I139:J142 I145:J182 I185:J186 I189:J194" name="区域1"/>
  </protectedRanges>
  <mergeCells count="346">
    <mergeCell ref="A1:L1"/>
    <mergeCell ref="B2:C2"/>
    <mergeCell ref="F2:G2"/>
    <mergeCell ref="A3:K3"/>
    <mergeCell ref="B4:C4"/>
    <mergeCell ref="F4:G4"/>
    <mergeCell ref="B5:C5"/>
    <mergeCell ref="F5:G5"/>
    <mergeCell ref="B6:C6"/>
    <mergeCell ref="F6:G6"/>
    <mergeCell ref="B7:C7"/>
    <mergeCell ref="F7:G7"/>
    <mergeCell ref="B8:C8"/>
    <mergeCell ref="F8:G8"/>
    <mergeCell ref="B9:C9"/>
    <mergeCell ref="F9:G9"/>
    <mergeCell ref="B10:C10"/>
    <mergeCell ref="F10:G10"/>
    <mergeCell ref="B11:C11"/>
    <mergeCell ref="F11:G11"/>
    <mergeCell ref="B12:C12"/>
    <mergeCell ref="F12:G12"/>
    <mergeCell ref="B13:C13"/>
    <mergeCell ref="F13:G13"/>
    <mergeCell ref="F14:G14"/>
    <mergeCell ref="F15:G15"/>
    <mergeCell ref="B16:C16"/>
    <mergeCell ref="F16:G16"/>
    <mergeCell ref="B17:C17"/>
    <mergeCell ref="F17:G17"/>
    <mergeCell ref="B18:C18"/>
    <mergeCell ref="F18:G18"/>
    <mergeCell ref="B19:C19"/>
    <mergeCell ref="F19:G19"/>
    <mergeCell ref="B20:C20"/>
    <mergeCell ref="F20:G20"/>
    <mergeCell ref="F21:G21"/>
    <mergeCell ref="F22:G22"/>
    <mergeCell ref="F23:G23"/>
    <mergeCell ref="F24:G24"/>
    <mergeCell ref="A25:J25"/>
    <mergeCell ref="A26:K26"/>
    <mergeCell ref="F27:G27"/>
    <mergeCell ref="F28:G28"/>
    <mergeCell ref="F29:G29"/>
    <mergeCell ref="F30:G30"/>
    <mergeCell ref="B31:C31"/>
    <mergeCell ref="F31:G31"/>
    <mergeCell ref="B32:C32"/>
    <mergeCell ref="F32:G32"/>
    <mergeCell ref="B33:C33"/>
    <mergeCell ref="F33:G33"/>
    <mergeCell ref="B34:C34"/>
    <mergeCell ref="F34:G34"/>
    <mergeCell ref="B35:C35"/>
    <mergeCell ref="F35:G35"/>
    <mergeCell ref="B36:C36"/>
    <mergeCell ref="F36:G36"/>
    <mergeCell ref="B37:C37"/>
    <mergeCell ref="F37:G37"/>
    <mergeCell ref="B38:C38"/>
    <mergeCell ref="F38:G38"/>
    <mergeCell ref="B39:C39"/>
    <mergeCell ref="F39:G39"/>
    <mergeCell ref="B40:C40"/>
    <mergeCell ref="F40:G40"/>
    <mergeCell ref="B41:C41"/>
    <mergeCell ref="F41:G41"/>
    <mergeCell ref="B42:C42"/>
    <mergeCell ref="F42:G42"/>
    <mergeCell ref="A43:J43"/>
    <mergeCell ref="A44:K44"/>
    <mergeCell ref="B45:C45"/>
    <mergeCell ref="F45:G45"/>
    <mergeCell ref="F46:G46"/>
    <mergeCell ref="F47:G47"/>
    <mergeCell ref="F48:G48"/>
    <mergeCell ref="B49:C49"/>
    <mergeCell ref="F49:G49"/>
    <mergeCell ref="B50:C50"/>
    <mergeCell ref="F50:G50"/>
    <mergeCell ref="B51:C51"/>
    <mergeCell ref="F51:G51"/>
    <mergeCell ref="B52:C52"/>
    <mergeCell ref="F52:G52"/>
    <mergeCell ref="B53:C53"/>
    <mergeCell ref="F53:G53"/>
    <mergeCell ref="A54:J54"/>
    <mergeCell ref="A55:K55"/>
    <mergeCell ref="B56:C56"/>
    <mergeCell ref="F56:G56"/>
    <mergeCell ref="B57:C57"/>
    <mergeCell ref="F57:G57"/>
    <mergeCell ref="B58:C58"/>
    <mergeCell ref="F58:G58"/>
    <mergeCell ref="B59:C59"/>
    <mergeCell ref="F59:G59"/>
    <mergeCell ref="B60:C60"/>
    <mergeCell ref="F60:G60"/>
    <mergeCell ref="B61:C61"/>
    <mergeCell ref="F61:G61"/>
    <mergeCell ref="B62:C62"/>
    <mergeCell ref="F62:G62"/>
    <mergeCell ref="B63:C63"/>
    <mergeCell ref="F63:G63"/>
    <mergeCell ref="B64:C64"/>
    <mergeCell ref="F64:G64"/>
    <mergeCell ref="B65:C65"/>
    <mergeCell ref="F65:G65"/>
    <mergeCell ref="B66:C66"/>
    <mergeCell ref="F66:G66"/>
    <mergeCell ref="B67:C67"/>
    <mergeCell ref="F67:G67"/>
    <mergeCell ref="B68:C68"/>
    <mergeCell ref="F68:G68"/>
    <mergeCell ref="B69:C69"/>
    <mergeCell ref="F69:G69"/>
    <mergeCell ref="B70:C70"/>
    <mergeCell ref="F70:G70"/>
    <mergeCell ref="B71:C71"/>
    <mergeCell ref="F71:G71"/>
    <mergeCell ref="B72:C72"/>
    <mergeCell ref="F72:G72"/>
    <mergeCell ref="B73:C73"/>
    <mergeCell ref="F73:G73"/>
    <mergeCell ref="B74:C74"/>
    <mergeCell ref="F74:G74"/>
    <mergeCell ref="A75:J75"/>
    <mergeCell ref="A76:K76"/>
    <mergeCell ref="B77:C77"/>
    <mergeCell ref="F77:G77"/>
    <mergeCell ref="B78:C78"/>
    <mergeCell ref="F78:G78"/>
    <mergeCell ref="F79:G79"/>
    <mergeCell ref="F80:G80"/>
    <mergeCell ref="F81:G81"/>
    <mergeCell ref="F82:G82"/>
    <mergeCell ref="F83:G83"/>
    <mergeCell ref="F84:G84"/>
    <mergeCell ref="F85:G85"/>
    <mergeCell ref="F86:G86"/>
    <mergeCell ref="F87:G87"/>
    <mergeCell ref="F88:G88"/>
    <mergeCell ref="F89:G89"/>
    <mergeCell ref="B90:C90"/>
    <mergeCell ref="F90:G90"/>
    <mergeCell ref="B91:C91"/>
    <mergeCell ref="F91:G91"/>
    <mergeCell ref="F92:G92"/>
    <mergeCell ref="F93:G93"/>
    <mergeCell ref="F94:G94"/>
    <mergeCell ref="F95:G95"/>
    <mergeCell ref="F96:G96"/>
    <mergeCell ref="F97:G97"/>
    <mergeCell ref="F98:G98"/>
    <mergeCell ref="F99:G99"/>
    <mergeCell ref="A100:J100"/>
    <mergeCell ref="A101:K101"/>
    <mergeCell ref="F102:G102"/>
    <mergeCell ref="F103:G103"/>
    <mergeCell ref="A104:J104"/>
    <mergeCell ref="A105:K105"/>
    <mergeCell ref="F106:G106"/>
    <mergeCell ref="F107:G107"/>
    <mergeCell ref="F108:G108"/>
    <mergeCell ref="F109:G109"/>
    <mergeCell ref="A110:J110"/>
    <mergeCell ref="A111:K111"/>
    <mergeCell ref="B112:C112"/>
    <mergeCell ref="F112:G112"/>
    <mergeCell ref="B113:C113"/>
    <mergeCell ref="F113:G113"/>
    <mergeCell ref="A114:J114"/>
    <mergeCell ref="A115:K115"/>
    <mergeCell ref="B116:C116"/>
    <mergeCell ref="F116:G116"/>
    <mergeCell ref="A117:J117"/>
    <mergeCell ref="A118:K118"/>
    <mergeCell ref="B119:C119"/>
    <mergeCell ref="F119:G119"/>
    <mergeCell ref="A120:J120"/>
    <mergeCell ref="A121:K121"/>
    <mergeCell ref="B122:C122"/>
    <mergeCell ref="F122:G122"/>
    <mergeCell ref="B123:C123"/>
    <mergeCell ref="F123:G123"/>
    <mergeCell ref="B124:C124"/>
    <mergeCell ref="F124:G124"/>
    <mergeCell ref="B125:C125"/>
    <mergeCell ref="F125:G125"/>
    <mergeCell ref="A126:J126"/>
    <mergeCell ref="A127:K127"/>
    <mergeCell ref="B128:C128"/>
    <mergeCell ref="F128:G128"/>
    <mergeCell ref="A129:J129"/>
    <mergeCell ref="A130:K130"/>
    <mergeCell ref="F131:G131"/>
    <mergeCell ref="F132:G132"/>
    <mergeCell ref="F133:G133"/>
    <mergeCell ref="B134:C134"/>
    <mergeCell ref="F134:G134"/>
    <mergeCell ref="B135:C135"/>
    <mergeCell ref="F135:G135"/>
    <mergeCell ref="B136:C136"/>
    <mergeCell ref="F136:G136"/>
    <mergeCell ref="A137:J137"/>
    <mergeCell ref="A138:K138"/>
    <mergeCell ref="B139:C139"/>
    <mergeCell ref="F139:G139"/>
    <mergeCell ref="B140:C140"/>
    <mergeCell ref="F140:G140"/>
    <mergeCell ref="B141:C141"/>
    <mergeCell ref="F141:G141"/>
    <mergeCell ref="B142:C142"/>
    <mergeCell ref="F142:G142"/>
    <mergeCell ref="A143:J143"/>
    <mergeCell ref="A144:K144"/>
    <mergeCell ref="F145:G145"/>
    <mergeCell ref="F146:G146"/>
    <mergeCell ref="F147:G147"/>
    <mergeCell ref="F148:G148"/>
    <mergeCell ref="F149:G149"/>
    <mergeCell ref="F150:G150"/>
    <mergeCell ref="F151:G151"/>
    <mergeCell ref="F152:G152"/>
    <mergeCell ref="F153:G153"/>
    <mergeCell ref="F154:G154"/>
    <mergeCell ref="F155:G155"/>
    <mergeCell ref="F156:G156"/>
    <mergeCell ref="F157:G157"/>
    <mergeCell ref="B158:C158"/>
    <mergeCell ref="F158:G158"/>
    <mergeCell ref="B159:C159"/>
    <mergeCell ref="F159:G159"/>
    <mergeCell ref="B160:C160"/>
    <mergeCell ref="F160:G160"/>
    <mergeCell ref="B161:C161"/>
    <mergeCell ref="F161:G161"/>
    <mergeCell ref="B162:C162"/>
    <mergeCell ref="F162:G162"/>
    <mergeCell ref="B163:C163"/>
    <mergeCell ref="F163:G163"/>
    <mergeCell ref="B164:C164"/>
    <mergeCell ref="F164:G164"/>
    <mergeCell ref="F165:G165"/>
    <mergeCell ref="F166:G166"/>
    <mergeCell ref="F167:G167"/>
    <mergeCell ref="F168:G168"/>
    <mergeCell ref="F169:G169"/>
    <mergeCell ref="F170:G170"/>
    <mergeCell ref="F171:G171"/>
    <mergeCell ref="F172:G172"/>
    <mergeCell ref="F173:G173"/>
    <mergeCell ref="F174:G174"/>
    <mergeCell ref="F175:G175"/>
    <mergeCell ref="F176:G176"/>
    <mergeCell ref="F177:G177"/>
    <mergeCell ref="F178:G178"/>
    <mergeCell ref="F179:G179"/>
    <mergeCell ref="F180:G180"/>
    <mergeCell ref="F181:G181"/>
    <mergeCell ref="F182:G182"/>
    <mergeCell ref="A183:J183"/>
    <mergeCell ref="A184:K184"/>
    <mergeCell ref="B185:C185"/>
    <mergeCell ref="F185:G185"/>
    <mergeCell ref="B186:C186"/>
    <mergeCell ref="F186:G186"/>
    <mergeCell ref="A187:J187"/>
    <mergeCell ref="A188:K188"/>
    <mergeCell ref="B189:C189"/>
    <mergeCell ref="F189:G189"/>
    <mergeCell ref="B190:C190"/>
    <mergeCell ref="F190:G190"/>
    <mergeCell ref="F191:G191"/>
    <mergeCell ref="F192:G192"/>
    <mergeCell ref="A195:J195"/>
    <mergeCell ref="A196:J196"/>
    <mergeCell ref="A14:A15"/>
    <mergeCell ref="A21:A24"/>
    <mergeCell ref="A27:A30"/>
    <mergeCell ref="A46:A48"/>
    <mergeCell ref="A77:A78"/>
    <mergeCell ref="A79:A80"/>
    <mergeCell ref="A81:A85"/>
    <mergeCell ref="A86:A87"/>
    <mergeCell ref="A88:A89"/>
    <mergeCell ref="A92:A99"/>
    <mergeCell ref="A102:A103"/>
    <mergeCell ref="A106:A109"/>
    <mergeCell ref="A131:A133"/>
    <mergeCell ref="A145:A147"/>
    <mergeCell ref="A148:A152"/>
    <mergeCell ref="A153:A157"/>
    <mergeCell ref="A165:A167"/>
    <mergeCell ref="A168:A173"/>
    <mergeCell ref="A174:A182"/>
    <mergeCell ref="A185:A186"/>
    <mergeCell ref="A191:A194"/>
    <mergeCell ref="D28:D29"/>
    <mergeCell ref="D46:D48"/>
    <mergeCell ref="D77:D78"/>
    <mergeCell ref="D81:D85"/>
    <mergeCell ref="D86:D87"/>
    <mergeCell ref="D93:D98"/>
    <mergeCell ref="D132:D133"/>
    <mergeCell ref="D176:D177"/>
    <mergeCell ref="D180:D181"/>
    <mergeCell ref="D191:D192"/>
    <mergeCell ref="D193:D194"/>
    <mergeCell ref="E28:E29"/>
    <mergeCell ref="E81:E85"/>
    <mergeCell ref="E86:E87"/>
    <mergeCell ref="E102:E103"/>
    <mergeCell ref="E132:E133"/>
    <mergeCell ref="E193:E194"/>
    <mergeCell ref="H102:H103"/>
    <mergeCell ref="H193:H194"/>
    <mergeCell ref="I102:I103"/>
    <mergeCell ref="I193:I194"/>
    <mergeCell ref="J102:J103"/>
    <mergeCell ref="J193:J194"/>
    <mergeCell ref="K102:K103"/>
    <mergeCell ref="K193:K194"/>
    <mergeCell ref="L102:L103"/>
    <mergeCell ref="L193:L194"/>
    <mergeCell ref="B14:C15"/>
    <mergeCell ref="B86:C87"/>
    <mergeCell ref="B27:C30"/>
    <mergeCell ref="B46:C48"/>
    <mergeCell ref="B21:C24"/>
    <mergeCell ref="B88:C89"/>
    <mergeCell ref="B79:C80"/>
    <mergeCell ref="B81:C85"/>
    <mergeCell ref="B92:C99"/>
    <mergeCell ref="B102:C103"/>
    <mergeCell ref="B106:C109"/>
    <mergeCell ref="B131:C133"/>
    <mergeCell ref="B145:C147"/>
    <mergeCell ref="B148:C152"/>
    <mergeCell ref="B153:C157"/>
    <mergeCell ref="B165:C167"/>
    <mergeCell ref="B168:C173"/>
    <mergeCell ref="B174:C182"/>
    <mergeCell ref="F193:G194"/>
    <mergeCell ref="B191:C194"/>
  </mergeCells>
  <pageMargins left="0.314583333333333" right="0.156944444444444" top="0.550694444444444" bottom="0.0784722222222222" header="0.196527777777778" footer="0.156944444444444"/>
  <pageSetup paperSize="9" scale="90" orientation="landscape" horizontalDpi="600"/>
  <headerFooter>
    <oddFooter>&amp;C第 &amp;P 页，共 &amp;N 页</oddFooter>
  </headerFooter>
  <ignoredErrors>
    <ignoredError sqref="K89"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4" sqref="L24"/>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rrUserId title="区域1" rangeCreator="" othersAccessPermission="edit"/>
  </rangeList>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dc:creator>
  <cp:lastModifiedBy>张攀</cp:lastModifiedBy>
  <dcterms:created xsi:type="dcterms:W3CDTF">2023-12-16T02:23:00Z</dcterms:created>
  <dcterms:modified xsi:type="dcterms:W3CDTF">2025-09-03T07:47:38Z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B068794E16B1457E8C3060139C10D024_13</vt:lpwstr>
  </property>
  <property fmtid="{D5CDD505-2E9C-101B-9397-08002B2CF9AE}" pid="3" name="KSOProductBuildVer">
    <vt:lpwstr>2052-12.1.0.22529</vt:lpwstr>
  </property>
</Properties>
</file>